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-PLANIFICACION\Desktop\Karen Planificación\Tabulaciòn Encuestas 2023\"/>
    </mc:Choice>
  </mc:AlternateContent>
  <bookViews>
    <workbookView xWindow="-120" yWindow="-120" windowWidth="20730" windowHeight="11160" activeTab="1"/>
  </bookViews>
  <sheets>
    <sheet name="Enero-Marzo 2023" sheetId="10" r:id="rId1"/>
    <sheet name="Hoja1" sheetId="11" r:id="rId2"/>
    <sheet name="Hoja2" sheetId="1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2" l="1"/>
  <c r="I13" i="12"/>
  <c r="I11" i="12"/>
  <c r="I10" i="12"/>
  <c r="I9" i="12"/>
  <c r="I8" i="12"/>
  <c r="I7" i="12"/>
  <c r="I17" i="11"/>
  <c r="I16" i="11"/>
  <c r="I14" i="11"/>
  <c r="I13" i="11"/>
  <c r="I12" i="11"/>
  <c r="I11" i="11"/>
  <c r="I10" i="11"/>
  <c r="F29" i="10" l="1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C29" i="10"/>
  <c r="C28" i="10"/>
  <c r="C27" i="10"/>
  <c r="C26" i="10"/>
  <c r="C25" i="10"/>
  <c r="C24" i="10"/>
  <c r="C23" i="10"/>
  <c r="B29" i="10"/>
  <c r="B28" i="10"/>
  <c r="B27" i="10"/>
  <c r="B26" i="10"/>
  <c r="B25" i="10"/>
  <c r="B24" i="10"/>
  <c r="B23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G21" i="10"/>
  <c r="J21" i="10" s="1"/>
  <c r="G12" i="10"/>
  <c r="K12" i="10" s="1"/>
  <c r="P12" i="10" s="1"/>
  <c r="G20" i="10"/>
  <c r="I20" i="10" s="1"/>
  <c r="G19" i="10"/>
  <c r="M19" i="10" s="1"/>
  <c r="G18" i="10"/>
  <c r="N18" i="10" s="1"/>
  <c r="G17" i="10"/>
  <c r="I17" i="10" s="1"/>
  <c r="G16" i="10"/>
  <c r="I16" i="10" s="1"/>
  <c r="G15" i="10"/>
  <c r="M15" i="10" s="1"/>
  <c r="G13" i="10"/>
  <c r="N13" i="10" s="1"/>
  <c r="G11" i="10"/>
  <c r="N11" i="10" s="1"/>
  <c r="G10" i="10"/>
  <c r="M10" i="10" s="1"/>
  <c r="G9" i="10"/>
  <c r="L9" i="10" s="1"/>
  <c r="G8" i="10"/>
  <c r="N8" i="10" s="1"/>
  <c r="G7" i="10"/>
  <c r="N7" i="10" s="1"/>
  <c r="F6" i="10"/>
  <c r="E6" i="10"/>
  <c r="D6" i="10"/>
  <c r="C6" i="10"/>
  <c r="B6" i="10"/>
  <c r="G28" i="10" l="1"/>
  <c r="M28" i="10" s="1"/>
  <c r="G23" i="10"/>
  <c r="I23" i="10" s="1"/>
  <c r="G26" i="10"/>
  <c r="I26" i="10" s="1"/>
  <c r="G27" i="10"/>
  <c r="J27" i="10" s="1"/>
  <c r="G25" i="10"/>
  <c r="I25" i="10" s="1"/>
  <c r="G29" i="10"/>
  <c r="K29" i="10" s="1"/>
  <c r="P29" i="10" s="1"/>
  <c r="G24" i="10"/>
  <c r="N24" i="10" s="1"/>
  <c r="N21" i="10"/>
  <c r="L21" i="10"/>
  <c r="M21" i="10"/>
  <c r="N12" i="10"/>
  <c r="L12" i="10"/>
  <c r="M12" i="10"/>
  <c r="K16" i="10"/>
  <c r="P16" i="10" s="1"/>
  <c r="M9" i="10"/>
  <c r="Q9" i="10" s="1"/>
  <c r="N9" i="10"/>
  <c r="N16" i="10"/>
  <c r="K21" i="10"/>
  <c r="P21" i="10" s="1"/>
  <c r="G14" i="10"/>
  <c r="K14" i="10" s="1"/>
  <c r="P14" i="10" s="1"/>
  <c r="L20" i="10"/>
  <c r="I21" i="10"/>
  <c r="O21" i="10" s="1"/>
  <c r="K11" i="10"/>
  <c r="P11" i="10" s="1"/>
  <c r="K10" i="10"/>
  <c r="P10" i="10" s="1"/>
  <c r="B30" i="10"/>
  <c r="I12" i="10"/>
  <c r="M20" i="10"/>
  <c r="J12" i="10"/>
  <c r="J17" i="10"/>
  <c r="O17" i="10" s="1"/>
  <c r="L17" i="10"/>
  <c r="J10" i="10"/>
  <c r="M17" i="10"/>
  <c r="N10" i="10"/>
  <c r="N15" i="10"/>
  <c r="I7" i="10"/>
  <c r="I11" i="10"/>
  <c r="J16" i="10"/>
  <c r="O16" i="10" s="1"/>
  <c r="J20" i="10"/>
  <c r="O20" i="10" s="1"/>
  <c r="K7" i="10"/>
  <c r="P7" i="10" s="1"/>
  <c r="L7" i="10"/>
  <c r="L11" i="10"/>
  <c r="L16" i="10"/>
  <c r="M16" i="10"/>
  <c r="N20" i="10"/>
  <c r="N19" i="10"/>
  <c r="K17" i="10"/>
  <c r="P17" i="10" s="1"/>
  <c r="K20" i="10"/>
  <c r="P20" i="10" s="1"/>
  <c r="J7" i="10"/>
  <c r="I10" i="10"/>
  <c r="J11" i="10"/>
  <c r="L10" i="10"/>
  <c r="Q10" i="10" s="1"/>
  <c r="E30" i="10"/>
  <c r="F30" i="10"/>
  <c r="I8" i="10"/>
  <c r="I13" i="10"/>
  <c r="C30" i="10"/>
  <c r="I18" i="10"/>
  <c r="J18" i="10"/>
  <c r="J8" i="10"/>
  <c r="D30" i="10"/>
  <c r="M7" i="10"/>
  <c r="K8" i="10"/>
  <c r="P8" i="10" s="1"/>
  <c r="I9" i="10"/>
  <c r="M11" i="10"/>
  <c r="K13" i="10"/>
  <c r="P13" i="10" s="1"/>
  <c r="J15" i="10"/>
  <c r="N17" i="10"/>
  <c r="L18" i="10"/>
  <c r="J19" i="10"/>
  <c r="G6" i="10"/>
  <c r="N6" i="10" s="1"/>
  <c r="L8" i="10"/>
  <c r="J9" i="10"/>
  <c r="L13" i="10"/>
  <c r="K15" i="10"/>
  <c r="P15" i="10" s="1"/>
  <c r="M18" i="10"/>
  <c r="K19" i="10"/>
  <c r="P19" i="10" s="1"/>
  <c r="J13" i="10"/>
  <c r="I15" i="10"/>
  <c r="K18" i="10"/>
  <c r="P18" i="10" s="1"/>
  <c r="I19" i="10"/>
  <c r="M8" i="10"/>
  <c r="K9" i="10"/>
  <c r="P9" i="10" s="1"/>
  <c r="M13" i="10"/>
  <c r="L15" i="10"/>
  <c r="Q15" i="10" s="1"/>
  <c r="L19" i="10"/>
  <c r="Q19" i="10" s="1"/>
  <c r="K26" i="10" l="1"/>
  <c r="P26" i="10" s="1"/>
  <c r="L26" i="10"/>
  <c r="M26" i="10"/>
  <c r="N26" i="10"/>
  <c r="L28" i="10"/>
  <c r="Q28" i="10" s="1"/>
  <c r="N28" i="10"/>
  <c r="K28" i="10"/>
  <c r="P28" i="10" s="1"/>
  <c r="N23" i="10"/>
  <c r="L23" i="10"/>
  <c r="M23" i="10"/>
  <c r="J23" i="10"/>
  <c r="O23" i="10" s="1"/>
  <c r="J26" i="10"/>
  <c r="O26" i="10" s="1"/>
  <c r="K23" i="10"/>
  <c r="P23" i="10" s="1"/>
  <c r="I28" i="10"/>
  <c r="J28" i="10"/>
  <c r="I27" i="10"/>
  <c r="O27" i="10" s="1"/>
  <c r="N27" i="10"/>
  <c r="L27" i="10"/>
  <c r="K27" i="10"/>
  <c r="P27" i="10" s="1"/>
  <c r="M27" i="10"/>
  <c r="I24" i="10"/>
  <c r="J24" i="10"/>
  <c r="N25" i="10"/>
  <c r="K25" i="10"/>
  <c r="P25" i="10" s="1"/>
  <c r="N29" i="10"/>
  <c r="L29" i="10"/>
  <c r="M29" i="10"/>
  <c r="J29" i="10"/>
  <c r="I29" i="10"/>
  <c r="L25" i="10"/>
  <c r="M25" i="10"/>
  <c r="L24" i="10"/>
  <c r="K24" i="10"/>
  <c r="P24" i="10" s="1"/>
  <c r="M24" i="10"/>
  <c r="J25" i="10"/>
  <c r="O25" i="10" s="1"/>
  <c r="Q16" i="10"/>
  <c r="Q21" i="10"/>
  <c r="J14" i="10"/>
  <c r="I14" i="10"/>
  <c r="O15" i="10"/>
  <c r="N14" i="10"/>
  <c r="Q7" i="10"/>
  <c r="G30" i="10"/>
  <c r="I30" i="10" s="1"/>
  <c r="Q12" i="10"/>
  <c r="Q20" i="10"/>
  <c r="O12" i="10"/>
  <c r="Q8" i="10"/>
  <c r="M14" i="10"/>
  <c r="O11" i="10"/>
  <c r="L14" i="10"/>
  <c r="J6" i="10"/>
  <c r="O10" i="10"/>
  <c r="O7" i="10"/>
  <c r="Q17" i="10"/>
  <c r="Q11" i="10"/>
  <c r="O9" i="10"/>
  <c r="O19" i="10"/>
  <c r="Q18" i="10"/>
  <c r="Q13" i="10"/>
  <c r="O8" i="10"/>
  <c r="O18" i="10"/>
  <c r="K6" i="10"/>
  <c r="P6" i="10" s="1"/>
  <c r="M6" i="10"/>
  <c r="L6" i="10"/>
  <c r="O13" i="10"/>
  <c r="I6" i="10"/>
  <c r="Q26" i="10" l="1"/>
  <c r="Q23" i="10"/>
  <c r="O28" i="10"/>
  <c r="Q27" i="10"/>
  <c r="O24" i="10"/>
  <c r="O29" i="10"/>
  <c r="Q29" i="10"/>
  <c r="Q25" i="10"/>
  <c r="Q24" i="10"/>
  <c r="O14" i="10"/>
  <c r="Q14" i="10"/>
  <c r="J30" i="10"/>
  <c r="O30" i="10" s="1"/>
  <c r="K30" i="10"/>
  <c r="P30" i="10" s="1"/>
  <c r="M30" i="10"/>
  <c r="N30" i="10"/>
  <c r="L30" i="10"/>
  <c r="Q6" i="10"/>
  <c r="O6" i="10"/>
  <c r="Q30" i="10" l="1"/>
</calcChain>
</file>

<file path=xl/comments1.xml><?xml version="1.0" encoding="utf-8"?>
<comments xmlns="http://schemas.openxmlformats.org/spreadsheetml/2006/main">
  <authors>
    <author>Leoscal Peña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Leoscal Peña:</t>
        </r>
        <r>
          <rPr>
            <sz val="9"/>
            <color indexed="81"/>
            <rFont val="Tahoma"/>
            <family val="2"/>
          </rPr>
          <t xml:space="preserve">
Colcoar nombre del atirbuto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Leoscal Peña:</t>
        </r>
        <r>
          <rPr>
            <sz val="9"/>
            <color indexed="81"/>
            <rFont val="Tahoma"/>
            <family val="2"/>
          </rPr>
          <t xml:space="preserve">
Colcoar nombre del atirbuto</t>
        </r>
      </text>
    </comment>
  </commentList>
</comments>
</file>

<file path=xl/sharedStrings.xml><?xml version="1.0" encoding="utf-8"?>
<sst xmlns="http://schemas.openxmlformats.org/spreadsheetml/2006/main" count="125" uniqueCount="50">
  <si>
    <t>Etiquetas de fila</t>
  </si>
  <si>
    <t>Totales</t>
  </si>
  <si>
    <t>ATRIBUTO</t>
  </si>
  <si>
    <t>Valoración (5)</t>
  </si>
  <si>
    <t>Valoración (4)</t>
  </si>
  <si>
    <t>Valoración (3)</t>
  </si>
  <si>
    <t>Valoración (2)</t>
  </si>
  <si>
    <t>Valoración (1)</t>
  </si>
  <si>
    <t>Promedio</t>
  </si>
  <si>
    <t>Valoración Positiva</t>
  </si>
  <si>
    <t>Valoración Negativa</t>
  </si>
  <si>
    <t>Valoración regular</t>
  </si>
  <si>
    <t>VALOR GENERAL</t>
  </si>
  <si>
    <t>VALOR GENERAL INSTITUCIÓN</t>
  </si>
  <si>
    <t>Regular</t>
  </si>
  <si>
    <t xml:space="preserve">Bueno </t>
  </si>
  <si>
    <t>Malo</t>
  </si>
  <si>
    <t>Muy Malo</t>
  </si>
  <si>
    <t>valor general</t>
  </si>
  <si>
    <t>AMABILIDAD</t>
  </si>
  <si>
    <t>PROFESIONALIDAD</t>
  </si>
  <si>
    <t>TIEMPO</t>
  </si>
  <si>
    <t>FIABILIDAD</t>
  </si>
  <si>
    <t>ACCESO</t>
  </si>
  <si>
    <t>TIEMPO LAB</t>
  </si>
  <si>
    <t>ATIRBUTO</t>
  </si>
  <si>
    <t>Excelente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</si>
  <si>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>¿Cómo considera el tiempo de prestación del servicio?</t>
    </r>
  </si>
  <si>
    <t>2.	¿Cómo considera las condiciones de las instalaciones (limpieza, señalizaciones, apariencia de las instalaciones y del personal)?</t>
  </si>
  <si>
    <t>3. ¿Con que facilidad pudo obtener la información del servicio y solicitar el mismo?</t>
  </si>
  <si>
    <t xml:space="preserve">5.	¿La Información sobre el servicio fue acertada? </t>
  </si>
  <si>
    <t xml:space="preserve">4. ¿Cómo califica el trato del personal? </t>
  </si>
  <si>
    <t>6.¿Cómo califica la fiabilidad del producto entregado? (Presencia de errores)</t>
  </si>
  <si>
    <t xml:space="preserve">DIRECCION DE FOMENTO Y DESARRIOLLO DE LA ARTESANIA NACIONAL (FODEARTE) </t>
  </si>
  <si>
    <t>FORMACION ARTESANAL</t>
  </si>
  <si>
    <t>APOYO AL ARTESANO</t>
  </si>
  <si>
    <t xml:space="preserve">7. ¿Cómo califica los conocimientos del personal que le atendió? </t>
  </si>
  <si>
    <t>PERIODO DE MEDICIÓN: ENERO-MARZO 2023</t>
  </si>
  <si>
    <t>TABULACIÓN DE ENCUESTAS</t>
  </si>
  <si>
    <t>TRIMESTRES ENERO-MARZO 2023</t>
  </si>
  <si>
    <t>Muesra Seleccionada</t>
  </si>
  <si>
    <t>NR</t>
  </si>
  <si>
    <t>Bueno</t>
  </si>
  <si>
    <t>TOTAL</t>
  </si>
  <si>
    <t>TIEMPO DE RESPUESTA</t>
  </si>
  <si>
    <t>ELEMENTOS TANGIBLES</t>
  </si>
  <si>
    <t>ACCESIBILIDAD</t>
  </si>
  <si>
    <t>Porcentajes</t>
  </si>
  <si>
    <t>APOYO DIRECTO</t>
  </si>
  <si>
    <t xml:space="preserve">                                                   TALLERES DE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</si>
</sst>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0" xfId="1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9" fontId="2" fillId="0" borderId="0" xfId="1" applyFont="1" applyAlignment="1">
      <alignment vertical="center"/>
    </xf>
    <xf numFmtId="0" fontId="2" fillId="4" borderId="3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10" fontId="0" fillId="0" borderId="2" xfId="1" applyNumberFormat="1" applyFont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4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9" fontId="2" fillId="0" borderId="0" xfId="1" applyFont="1" applyFill="1" applyAlignment="1">
      <alignment vertical="center"/>
    </xf>
    <xf numFmtId="0" fontId="0" fillId="0" borderId="13" xfId="0" applyBorder="1" applyAlignment="1">
      <alignment horizontal="center"/>
    </xf>
    <xf numFmtId="9" fontId="0" fillId="0" borderId="13" xfId="1" applyFont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4" borderId="4" xfId="0" applyNumberFormat="1" applyFont="1" applyFill="1" applyBorder="1" applyAlignment="1">
      <alignment horizontal="center"/>
    </xf>
    <xf numFmtId="9" fontId="2" fillId="4" borderId="1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4" xfId="0" applyFont="1" applyFill="1" applyBorder="1"/>
    <xf numFmtId="9" fontId="2" fillId="4" borderId="4" xfId="1" applyFont="1" applyFill="1" applyBorder="1" applyAlignment="1">
      <alignment horizontal="center"/>
    </xf>
    <xf numFmtId="10" fontId="2" fillId="4" borderId="4" xfId="1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4" fillId="4" borderId="3" xfId="0" applyFont="1" applyFill="1" applyBorder="1"/>
    <xf numFmtId="0" fontId="2" fillId="8" borderId="16" xfId="0" applyFont="1" applyFill="1" applyBorder="1" applyAlignment="1">
      <alignment vertical="center"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7" borderId="1" xfId="0" applyFont="1" applyFill="1" applyBorder="1"/>
    <xf numFmtId="0" fontId="11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/>
    </xf>
    <xf numFmtId="0" fontId="11" fillId="9" borderId="1" xfId="0" applyFont="1" applyFill="1" applyBorder="1" applyAlignment="1">
      <alignment horizontal="center" vertical="center" wrapText="1"/>
    </xf>
    <xf numFmtId="0" fontId="0" fillId="0" borderId="1" xfId="2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1" xfId="0" applyFont="1" applyBorder="1"/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394607</xdr:colOff>
      <xdr:row>0</xdr:row>
      <xdr:rowOff>81643</xdr:rowOff>
    </xdr:from>
    <xdr:to>
      <xdr:col>0</xdr:col>
      <xdr:colOff>1632857</xdr:colOff>
      <xdr:row>3</xdr:row>
      <xdr:rowOff>146139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FE3C389D-C086-4622-BEAE-DB235AC7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81643"/>
          <a:ext cx="1238250" cy="799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topLeftCell="A8" zoomScale="70" zoomScaleNormal="70" workbookViewId="0">
      <selection activeCell="F14" sqref="F14"/>
    </sheetView>
  </sheetViews>
  <sheetFormatPr baseColWidth="10" defaultColWidth="11.42578125" defaultRowHeight="15" outlineLevelRow="1" outlineLevelCol="1" x14ac:dyDescent="0.25"/>
  <cols>
    <col min="1" max="1" width="78.140625" bestFit="1" customWidth="1"/>
    <col min="2" max="2" width="15.7109375" style="3" customWidth="1" outlineLevel="1"/>
    <col min="3" max="3" width="9.7109375" style="3" customWidth="1" outlineLevel="1"/>
    <col min="4" max="4" width="10.5703125" style="3" customWidth="1" outlineLevel="1"/>
    <col min="5" max="5" width="7.42578125" style="3" customWidth="1" outlineLevel="1"/>
    <col min="6" max="6" width="12.140625" style="3" customWidth="1" outlineLevel="1"/>
    <col min="7" max="7" width="10.140625" style="3" customWidth="1" outlineLevel="1"/>
    <col min="8" max="8" width="0.85546875" style="3" customWidth="1" outlineLevel="1"/>
    <col min="9" max="10" width="17.42578125" style="7" customWidth="1" outlineLevel="1"/>
    <col min="11" max="12" width="17.42578125" style="2" customWidth="1" outlineLevel="1"/>
    <col min="13" max="13" width="17.140625" style="2" customWidth="1" outlineLevel="1"/>
    <col min="14" max="14" width="13.28515625" style="2" customWidth="1"/>
    <col min="15" max="15" width="23.5703125" style="3" bestFit="1" customWidth="1"/>
    <col min="16" max="16" width="22.5703125" style="3" bestFit="1" customWidth="1"/>
    <col min="17" max="17" width="24.5703125" style="3" customWidth="1"/>
    <col min="18" max="18" width="24.28515625" bestFit="1" customWidth="1"/>
    <col min="25" max="25" width="4.5703125" bestFit="1" customWidth="1"/>
  </cols>
  <sheetData>
    <row r="1" spans="1:25" ht="21" x14ac:dyDescent="0.3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5" ht="21" x14ac:dyDescent="0.3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4" spans="1:25" ht="15.75" thickBot="1" x14ac:dyDescent="0.3"/>
    <row r="5" spans="1:25" s="8" customFormat="1" ht="46.5" customHeight="1" thickBot="1" x14ac:dyDescent="0.3">
      <c r="A5" s="22" t="s">
        <v>0</v>
      </c>
      <c r="B5" s="20" t="s">
        <v>26</v>
      </c>
      <c r="C5" s="20" t="s">
        <v>15</v>
      </c>
      <c r="D5" s="20" t="s">
        <v>14</v>
      </c>
      <c r="E5" s="20" t="s">
        <v>16</v>
      </c>
      <c r="F5" s="20" t="s">
        <v>17</v>
      </c>
      <c r="G5" s="21" t="s">
        <v>1</v>
      </c>
      <c r="H5" s="31"/>
      <c r="I5" s="20" t="s">
        <v>3</v>
      </c>
      <c r="J5" s="20" t="s">
        <v>4</v>
      </c>
      <c r="K5" s="20" t="s">
        <v>5</v>
      </c>
      <c r="L5" s="20" t="s">
        <v>6</v>
      </c>
      <c r="M5" s="20" t="s">
        <v>7</v>
      </c>
      <c r="N5" s="25" t="s">
        <v>8</v>
      </c>
      <c r="O5" s="47" t="s">
        <v>9</v>
      </c>
      <c r="P5" s="29" t="s">
        <v>11</v>
      </c>
      <c r="Q5" s="28" t="s">
        <v>10</v>
      </c>
      <c r="R5" s="30" t="s">
        <v>2</v>
      </c>
    </row>
    <row r="6" spans="1:25" s="1" customFormat="1" ht="15.75" thickBot="1" x14ac:dyDescent="0.3">
      <c r="A6" s="24" t="s">
        <v>34</v>
      </c>
      <c r="B6" s="13">
        <f>SUM(B7:B13)</f>
        <v>134</v>
      </c>
      <c r="C6" s="13">
        <f>SUM(C7:C13)</f>
        <v>50</v>
      </c>
      <c r="D6" s="13">
        <f>SUM(D7:D13)</f>
        <v>16</v>
      </c>
      <c r="E6" s="13">
        <f>SUM(E7:E13)</f>
        <v>3</v>
      </c>
      <c r="F6" s="13">
        <f>SUM(F7:F13)</f>
        <v>0</v>
      </c>
      <c r="G6" s="13">
        <f>SUM(B6:F6)</f>
        <v>203</v>
      </c>
      <c r="H6"/>
      <c r="I6" s="14">
        <f t="shared" ref="I6:M20" si="0">B6/$G6</f>
        <v>0.66009852216748766</v>
      </c>
      <c r="J6" s="14">
        <f t="shared" si="0"/>
        <v>0.24630541871921183</v>
      </c>
      <c r="K6" s="14">
        <f t="shared" si="0"/>
        <v>7.8817733990147784E-2</v>
      </c>
      <c r="L6" s="14">
        <f>E6/$G6</f>
        <v>1.4778325123152709E-2</v>
      </c>
      <c r="M6" s="14">
        <f>F6/$G6</f>
        <v>0</v>
      </c>
      <c r="N6" s="27">
        <f>(((B6*5)+(C6*4)+(D6*3)+(E6*2)+(F6*1))/G6)/5</f>
        <v>0.91034482758620694</v>
      </c>
      <c r="O6" s="15">
        <f>I6+J6</f>
        <v>0.90640394088669951</v>
      </c>
      <c r="P6" s="15">
        <f>K6</f>
        <v>7.8817733990147784E-2</v>
      </c>
      <c r="Q6" s="15">
        <f>L6+M6</f>
        <v>1.4778325123152709E-2</v>
      </c>
      <c r="R6" s="32" t="s">
        <v>12</v>
      </c>
      <c r="T6" s="8"/>
      <c r="U6" s="8"/>
      <c r="V6" s="8"/>
      <c r="W6" s="8"/>
      <c r="X6" s="8"/>
      <c r="Y6" s="23"/>
    </row>
    <row r="7" spans="1:25" ht="20.25" customHeight="1" outlineLevel="1" thickBot="1" x14ac:dyDescent="0.3">
      <c r="A7" s="50" t="s">
        <v>27</v>
      </c>
      <c r="B7" s="48">
        <v>22</v>
      </c>
      <c r="C7" s="48">
        <v>6</v>
      </c>
      <c r="D7" s="48">
        <v>1</v>
      </c>
      <c r="E7" s="48">
        <v>0</v>
      </c>
      <c r="F7" s="48">
        <v>0</v>
      </c>
      <c r="G7" s="9">
        <f>SUM(B7:F7)</f>
        <v>29</v>
      </c>
      <c r="H7"/>
      <c r="I7" s="10">
        <f t="shared" si="0"/>
        <v>0.75862068965517238</v>
      </c>
      <c r="J7" s="10">
        <f t="shared" si="0"/>
        <v>0.20689655172413793</v>
      </c>
      <c r="K7" s="10">
        <f t="shared" si="0"/>
        <v>3.4482758620689655E-2</v>
      </c>
      <c r="L7" s="10">
        <f>E7/$G7</f>
        <v>0</v>
      </c>
      <c r="M7" s="10">
        <f>F7/$G7</f>
        <v>0</v>
      </c>
      <c r="N7" s="35">
        <f>(((B7*5)+(C7*4)+(D7*3)+(E7*2)+(F7*1))/G7)/5</f>
        <v>0.94482758620689666</v>
      </c>
      <c r="O7" s="12">
        <f t="shared" ref="O7:O13" si="1">I7+J7</f>
        <v>0.96551724137931028</v>
      </c>
      <c r="P7" s="12">
        <f>K7</f>
        <v>3.4482758620689655E-2</v>
      </c>
      <c r="Q7" s="12">
        <f>L7+M7</f>
        <v>0</v>
      </c>
      <c r="R7" s="33" t="s">
        <v>19</v>
      </c>
      <c r="T7" s="8"/>
      <c r="U7" s="8"/>
      <c r="V7" s="8"/>
      <c r="W7" s="8"/>
      <c r="X7" s="8"/>
      <c r="Y7" s="36"/>
    </row>
    <row r="8" spans="1:25" ht="33.75" customHeight="1" outlineLevel="1" thickBot="1" x14ac:dyDescent="0.3">
      <c r="A8" s="50" t="s">
        <v>28</v>
      </c>
      <c r="B8" s="48">
        <v>10</v>
      </c>
      <c r="C8" s="48">
        <v>15</v>
      </c>
      <c r="D8" s="48">
        <v>4</v>
      </c>
      <c r="E8" s="48">
        <v>0</v>
      </c>
      <c r="F8" s="48">
        <v>0</v>
      </c>
      <c r="G8" s="9">
        <f t="shared" ref="G8:G13" si="2">SUM(B8:F8)</f>
        <v>29</v>
      </c>
      <c r="H8"/>
      <c r="I8" s="6">
        <f t="shared" si="0"/>
        <v>0.34482758620689657</v>
      </c>
      <c r="J8" s="6">
        <f t="shared" si="0"/>
        <v>0.51724137931034486</v>
      </c>
      <c r="K8" s="6">
        <f t="shared" si="0"/>
        <v>0.13793103448275862</v>
      </c>
      <c r="L8" s="10">
        <f t="shared" si="0"/>
        <v>0</v>
      </c>
      <c r="M8" s="10">
        <f t="shared" si="0"/>
        <v>0</v>
      </c>
      <c r="N8" s="35">
        <f t="shared" ref="N8:N13" si="3">(((B8*5)+(C8*4)+(D8*3)+(E8*2)+(F8*1))/G8)/5</f>
        <v>0.8413793103448276</v>
      </c>
      <c r="O8" s="4">
        <f t="shared" si="1"/>
        <v>0.86206896551724144</v>
      </c>
      <c r="P8" s="12">
        <f t="shared" ref="P8:P13" si="4">K8</f>
        <v>0.13793103448275862</v>
      </c>
      <c r="Q8" s="12">
        <f t="shared" ref="Q8:Q13" si="5">L8+M8</f>
        <v>0</v>
      </c>
      <c r="R8" s="33" t="s">
        <v>20</v>
      </c>
      <c r="T8" s="8"/>
      <c r="U8" s="8"/>
      <c r="V8" s="8"/>
      <c r="W8" s="8"/>
      <c r="X8" s="8"/>
      <c r="Y8" s="36"/>
    </row>
    <row r="9" spans="1:25" ht="37.5" customHeight="1" outlineLevel="1" thickBot="1" x14ac:dyDescent="0.3">
      <c r="A9" s="50" t="s">
        <v>29</v>
      </c>
      <c r="B9" s="48">
        <v>15</v>
      </c>
      <c r="C9" s="48">
        <v>9</v>
      </c>
      <c r="D9" s="48">
        <v>4</v>
      </c>
      <c r="E9" s="48">
        <v>1</v>
      </c>
      <c r="F9" s="48">
        <v>0</v>
      </c>
      <c r="G9" s="9">
        <f t="shared" si="2"/>
        <v>29</v>
      </c>
      <c r="H9"/>
      <c r="I9" s="6">
        <f t="shared" si="0"/>
        <v>0.51724137931034486</v>
      </c>
      <c r="J9" s="6">
        <f t="shared" si="0"/>
        <v>0.31034482758620691</v>
      </c>
      <c r="K9" s="6">
        <f t="shared" si="0"/>
        <v>0.13793103448275862</v>
      </c>
      <c r="L9" s="10">
        <f t="shared" si="0"/>
        <v>3.4482758620689655E-2</v>
      </c>
      <c r="M9" s="10">
        <f t="shared" si="0"/>
        <v>0</v>
      </c>
      <c r="N9" s="35">
        <f t="shared" si="3"/>
        <v>0.86206896551724144</v>
      </c>
      <c r="O9" s="4">
        <f t="shared" si="1"/>
        <v>0.82758620689655182</v>
      </c>
      <c r="P9" s="12">
        <f t="shared" si="4"/>
        <v>0.13793103448275862</v>
      </c>
      <c r="Q9" s="12">
        <f t="shared" si="5"/>
        <v>3.4482758620689655E-2</v>
      </c>
      <c r="R9" s="33" t="s">
        <v>21</v>
      </c>
      <c r="T9" s="8"/>
      <c r="U9" s="8"/>
      <c r="V9" s="8"/>
      <c r="W9" s="8"/>
      <c r="X9" s="8"/>
      <c r="Y9" s="36"/>
    </row>
    <row r="10" spans="1:25" ht="24" customHeight="1" outlineLevel="1" thickBot="1" x14ac:dyDescent="0.3">
      <c r="A10" s="50" t="s">
        <v>31</v>
      </c>
      <c r="B10" s="48">
        <v>25</v>
      </c>
      <c r="C10" s="48">
        <v>3</v>
      </c>
      <c r="D10" s="48">
        <v>1</v>
      </c>
      <c r="E10" s="48">
        <v>0</v>
      </c>
      <c r="F10" s="48">
        <v>0</v>
      </c>
      <c r="G10" s="9">
        <f t="shared" si="2"/>
        <v>29</v>
      </c>
      <c r="H10"/>
      <c r="I10" s="6">
        <f t="shared" si="0"/>
        <v>0.86206896551724133</v>
      </c>
      <c r="J10" s="6">
        <f t="shared" si="0"/>
        <v>0.10344827586206896</v>
      </c>
      <c r="K10" s="6">
        <f t="shared" si="0"/>
        <v>3.4482758620689655E-2</v>
      </c>
      <c r="L10" s="10">
        <f t="shared" si="0"/>
        <v>0</v>
      </c>
      <c r="M10" s="10">
        <f t="shared" si="0"/>
        <v>0</v>
      </c>
      <c r="N10" s="35">
        <f t="shared" si="3"/>
        <v>0.96551724137931028</v>
      </c>
      <c r="O10" s="4">
        <f t="shared" si="1"/>
        <v>0.96551724137931028</v>
      </c>
      <c r="P10" s="12">
        <f t="shared" si="4"/>
        <v>3.4482758620689655E-2</v>
      </c>
      <c r="Q10" s="12">
        <f t="shared" si="5"/>
        <v>0</v>
      </c>
      <c r="R10" s="33" t="s">
        <v>22</v>
      </c>
      <c r="T10" s="8"/>
      <c r="U10" s="8"/>
      <c r="V10" s="8"/>
      <c r="W10" s="8"/>
      <c r="X10" s="8"/>
      <c r="Y10" s="36"/>
    </row>
    <row r="11" spans="1:25" ht="26.25" customHeight="1" outlineLevel="1" thickBot="1" x14ac:dyDescent="0.3">
      <c r="A11" s="50" t="s">
        <v>30</v>
      </c>
      <c r="B11" s="48">
        <v>23</v>
      </c>
      <c r="C11" s="48">
        <v>5</v>
      </c>
      <c r="D11" s="48">
        <v>1</v>
      </c>
      <c r="E11" s="48">
        <v>0</v>
      </c>
      <c r="F11" s="48">
        <v>0</v>
      </c>
      <c r="G11" s="9">
        <f t="shared" si="2"/>
        <v>29</v>
      </c>
      <c r="H11"/>
      <c r="I11" s="6">
        <f t="shared" si="0"/>
        <v>0.7931034482758621</v>
      </c>
      <c r="J11" s="6">
        <f t="shared" si="0"/>
        <v>0.17241379310344829</v>
      </c>
      <c r="K11" s="6">
        <f t="shared" si="0"/>
        <v>3.4482758620689655E-2</v>
      </c>
      <c r="L11" s="10">
        <f t="shared" si="0"/>
        <v>0</v>
      </c>
      <c r="M11" s="10">
        <f t="shared" si="0"/>
        <v>0</v>
      </c>
      <c r="N11" s="35">
        <f t="shared" si="3"/>
        <v>0.9517241379310345</v>
      </c>
      <c r="O11" s="4">
        <f t="shared" si="1"/>
        <v>0.96551724137931039</v>
      </c>
      <c r="P11" s="12">
        <f t="shared" si="4"/>
        <v>3.4482758620689655E-2</v>
      </c>
      <c r="Q11" s="12">
        <f t="shared" si="5"/>
        <v>0</v>
      </c>
      <c r="R11" s="33" t="s">
        <v>23</v>
      </c>
      <c r="T11" s="8"/>
      <c r="U11" s="8"/>
      <c r="V11" s="8"/>
      <c r="W11" s="8"/>
      <c r="X11" s="8"/>
      <c r="Y11" s="36"/>
    </row>
    <row r="12" spans="1:25" ht="36" customHeight="1" outlineLevel="1" thickBot="1" x14ac:dyDescent="0.3">
      <c r="A12" s="50" t="s">
        <v>32</v>
      </c>
      <c r="B12" s="48">
        <v>14</v>
      </c>
      <c r="C12" s="48">
        <v>8</v>
      </c>
      <c r="D12" s="48">
        <v>5</v>
      </c>
      <c r="E12" s="48">
        <v>2</v>
      </c>
      <c r="F12" s="48">
        <v>0</v>
      </c>
      <c r="G12" s="9">
        <f t="shared" ref="G12" si="6">SUM(B12:F12)</f>
        <v>29</v>
      </c>
      <c r="H12"/>
      <c r="I12" s="6">
        <f t="shared" ref="I12" si="7">B12/$G12</f>
        <v>0.48275862068965519</v>
      </c>
      <c r="J12" s="6">
        <f t="shared" ref="J12" si="8">C12/$G12</f>
        <v>0.27586206896551724</v>
      </c>
      <c r="K12" s="6">
        <f t="shared" ref="K12" si="9">D12/$G12</f>
        <v>0.17241379310344829</v>
      </c>
      <c r="L12" s="10">
        <f t="shared" ref="L12" si="10">E12/$G12</f>
        <v>6.8965517241379309E-2</v>
      </c>
      <c r="M12" s="10">
        <f t="shared" ref="M12" si="11">F12/$G12</f>
        <v>0</v>
      </c>
      <c r="N12" s="35">
        <f t="shared" ref="N12" si="12">(((B12*5)+(C12*4)+(D12*3)+(E12*2)+(F12*1))/G12)/5</f>
        <v>0.83448275862068966</v>
      </c>
      <c r="O12" s="4">
        <f t="shared" ref="O12" si="13">I12+J12</f>
        <v>0.75862068965517238</v>
      </c>
      <c r="P12" s="12">
        <f t="shared" ref="P12" si="14">K12</f>
        <v>0.17241379310344829</v>
      </c>
      <c r="Q12" s="12">
        <f t="shared" ref="Q12" si="15">L12+M12</f>
        <v>6.8965517241379309E-2</v>
      </c>
      <c r="R12" s="33" t="s">
        <v>24</v>
      </c>
      <c r="T12" s="8"/>
      <c r="U12" s="8"/>
      <c r="V12" s="8"/>
      <c r="W12" s="8"/>
      <c r="X12" s="8"/>
      <c r="Y12" s="36"/>
    </row>
    <row r="13" spans="1:25" ht="26.25" customHeight="1" outlineLevel="1" thickBot="1" x14ac:dyDescent="0.3">
      <c r="A13" s="50" t="s">
        <v>36</v>
      </c>
      <c r="B13" s="48">
        <v>25</v>
      </c>
      <c r="C13" s="48">
        <v>4</v>
      </c>
      <c r="D13" s="48">
        <v>0</v>
      </c>
      <c r="E13" s="48">
        <v>0</v>
      </c>
      <c r="F13" s="48">
        <v>0</v>
      </c>
      <c r="G13" s="9">
        <f t="shared" si="2"/>
        <v>29</v>
      </c>
      <c r="H13"/>
      <c r="I13" s="6">
        <f t="shared" si="0"/>
        <v>0.86206896551724133</v>
      </c>
      <c r="J13" s="6">
        <f t="shared" si="0"/>
        <v>0.13793103448275862</v>
      </c>
      <c r="K13" s="6">
        <f t="shared" si="0"/>
        <v>0</v>
      </c>
      <c r="L13" s="10">
        <f t="shared" si="0"/>
        <v>0</v>
      </c>
      <c r="M13" s="10">
        <f t="shared" si="0"/>
        <v>0</v>
      </c>
      <c r="N13" s="35">
        <f t="shared" si="3"/>
        <v>0.97241379310344822</v>
      </c>
      <c r="O13" s="4">
        <f t="shared" si="1"/>
        <v>1</v>
      </c>
      <c r="P13" s="12">
        <f t="shared" si="4"/>
        <v>0</v>
      </c>
      <c r="Q13" s="12">
        <f t="shared" si="5"/>
        <v>0</v>
      </c>
      <c r="R13" s="33" t="s">
        <v>24</v>
      </c>
      <c r="T13" s="8"/>
      <c r="U13" s="8"/>
      <c r="V13" s="8"/>
      <c r="W13" s="8"/>
      <c r="X13" s="8"/>
      <c r="Y13" s="36"/>
    </row>
    <row r="14" spans="1:25" s="1" customFormat="1" ht="15.75" thickBot="1" x14ac:dyDescent="0.3">
      <c r="A14" s="49" t="s">
        <v>35</v>
      </c>
      <c r="B14" s="13">
        <v>57</v>
      </c>
      <c r="C14" s="13">
        <v>13</v>
      </c>
      <c r="D14" s="13">
        <v>0</v>
      </c>
      <c r="E14" s="13">
        <v>0</v>
      </c>
      <c r="F14" s="13">
        <v>0</v>
      </c>
      <c r="G14" s="13">
        <f>SUM(B14:F14)</f>
        <v>70</v>
      </c>
      <c r="H14"/>
      <c r="I14" s="14">
        <f t="shared" si="0"/>
        <v>0.81428571428571428</v>
      </c>
      <c r="J14" s="14">
        <f t="shared" si="0"/>
        <v>0.18571428571428572</v>
      </c>
      <c r="K14" s="14">
        <f t="shared" si="0"/>
        <v>0</v>
      </c>
      <c r="L14" s="14">
        <f>E14/$G14</f>
        <v>0</v>
      </c>
      <c r="M14" s="14">
        <f>F14/$G14</f>
        <v>0</v>
      </c>
      <c r="N14" s="27">
        <f>(((B14*5)+(C14*4)+(D14*3)+(E14*2)+(F14*1))/G14)/5</f>
        <v>0.96285714285714286</v>
      </c>
      <c r="O14" s="15">
        <f>I14+J14</f>
        <v>1</v>
      </c>
      <c r="P14" s="15">
        <f>K14</f>
        <v>0</v>
      </c>
      <c r="Q14" s="15">
        <f>L14+M14</f>
        <v>0</v>
      </c>
      <c r="R14" s="32" t="s">
        <v>12</v>
      </c>
    </row>
    <row r="15" spans="1:25" ht="15.75" outlineLevel="1" thickBot="1" x14ac:dyDescent="0.3">
      <c r="A15" s="50" t="s">
        <v>27</v>
      </c>
      <c r="B15" s="48">
        <v>8</v>
      </c>
      <c r="C15" s="48">
        <v>2</v>
      </c>
      <c r="D15" s="48">
        <v>0</v>
      </c>
      <c r="E15" s="48">
        <v>0</v>
      </c>
      <c r="F15" s="48">
        <v>0</v>
      </c>
      <c r="G15" s="9">
        <f>SUM(B15:F15)</f>
        <v>10</v>
      </c>
      <c r="H15"/>
      <c r="I15" s="10">
        <f t="shared" si="0"/>
        <v>0.8</v>
      </c>
      <c r="J15" s="10">
        <f t="shared" si="0"/>
        <v>0.2</v>
      </c>
      <c r="K15" s="11">
        <f t="shared" si="0"/>
        <v>0</v>
      </c>
      <c r="L15" s="11">
        <f>E15/$G15</f>
        <v>0</v>
      </c>
      <c r="M15" s="11">
        <f>F15/$G15</f>
        <v>0</v>
      </c>
      <c r="N15" s="26">
        <f>(((B15*5)+(C15*4)+(D15*3)+(E15*2)+(F15*1))/G15)/5</f>
        <v>0.96</v>
      </c>
      <c r="O15" s="12">
        <f t="shared" ref="O15:O20" si="16">I15+J15</f>
        <v>1</v>
      </c>
      <c r="P15" s="12">
        <f>K15</f>
        <v>0</v>
      </c>
      <c r="Q15" s="12">
        <f>L15+M15</f>
        <v>0</v>
      </c>
      <c r="R15" s="33" t="s">
        <v>25</v>
      </c>
    </row>
    <row r="16" spans="1:25" ht="30.75" outlineLevel="1" thickBot="1" x14ac:dyDescent="0.3">
      <c r="A16" s="50" t="s">
        <v>28</v>
      </c>
      <c r="B16" s="48">
        <v>6</v>
      </c>
      <c r="C16" s="48">
        <v>4</v>
      </c>
      <c r="D16" s="48">
        <v>0</v>
      </c>
      <c r="E16" s="48">
        <v>0</v>
      </c>
      <c r="F16" s="48">
        <v>0</v>
      </c>
      <c r="G16" s="9">
        <f t="shared" ref="G16:G20" si="17">SUM(B16:F16)</f>
        <v>10</v>
      </c>
      <c r="H16"/>
      <c r="I16" s="6">
        <f t="shared" si="0"/>
        <v>0.6</v>
      </c>
      <c r="J16" s="6">
        <f t="shared" si="0"/>
        <v>0.4</v>
      </c>
      <c r="K16" s="5">
        <f t="shared" si="0"/>
        <v>0</v>
      </c>
      <c r="L16" s="11">
        <f t="shared" si="0"/>
        <v>0</v>
      </c>
      <c r="M16" s="11">
        <f t="shared" si="0"/>
        <v>0</v>
      </c>
      <c r="N16" s="26">
        <f t="shared" ref="N16:N20" si="18">(((B16*5)+(C16*4)+(D16*3)+(E16*2)+(F16*1))/G16)/5</f>
        <v>0.91999999999999993</v>
      </c>
      <c r="O16" s="4">
        <f t="shared" si="16"/>
        <v>1</v>
      </c>
      <c r="P16" s="12">
        <f t="shared" ref="P16:P20" si="19">K16</f>
        <v>0</v>
      </c>
      <c r="Q16" s="12">
        <f t="shared" ref="Q16:Q20" si="20">L16+M16</f>
        <v>0</v>
      </c>
      <c r="R16" s="33" t="s">
        <v>25</v>
      </c>
    </row>
    <row r="17" spans="1:18" ht="35.25" customHeight="1" outlineLevel="1" thickBot="1" x14ac:dyDescent="0.3">
      <c r="A17" s="50" t="s">
        <v>29</v>
      </c>
      <c r="B17" s="48">
        <v>8</v>
      </c>
      <c r="C17" s="48">
        <v>2</v>
      </c>
      <c r="D17" s="48">
        <v>0</v>
      </c>
      <c r="E17" s="48">
        <v>0</v>
      </c>
      <c r="F17" s="48">
        <v>0</v>
      </c>
      <c r="G17" s="9">
        <f t="shared" si="17"/>
        <v>10</v>
      </c>
      <c r="H17"/>
      <c r="I17" s="6">
        <f t="shared" si="0"/>
        <v>0.8</v>
      </c>
      <c r="J17" s="6">
        <f t="shared" si="0"/>
        <v>0.2</v>
      </c>
      <c r="K17" s="5">
        <f t="shared" si="0"/>
        <v>0</v>
      </c>
      <c r="L17" s="11">
        <f t="shared" si="0"/>
        <v>0</v>
      </c>
      <c r="M17" s="11">
        <f t="shared" si="0"/>
        <v>0</v>
      </c>
      <c r="N17" s="26">
        <f t="shared" si="18"/>
        <v>0.96</v>
      </c>
      <c r="O17" s="4">
        <f t="shared" si="16"/>
        <v>1</v>
      </c>
      <c r="P17" s="12">
        <f t="shared" si="19"/>
        <v>0</v>
      </c>
      <c r="Q17" s="12">
        <f t="shared" si="20"/>
        <v>0</v>
      </c>
      <c r="R17" s="33" t="s">
        <v>25</v>
      </c>
    </row>
    <row r="18" spans="1:18" ht="25.5" customHeight="1" outlineLevel="1" thickBot="1" x14ac:dyDescent="0.3">
      <c r="A18" s="50" t="s">
        <v>31</v>
      </c>
      <c r="B18" s="48">
        <v>9</v>
      </c>
      <c r="C18" s="48">
        <v>1</v>
      </c>
      <c r="D18" s="48">
        <v>0</v>
      </c>
      <c r="E18" s="48">
        <v>0</v>
      </c>
      <c r="F18" s="48">
        <v>0</v>
      </c>
      <c r="G18" s="9">
        <f t="shared" si="17"/>
        <v>10</v>
      </c>
      <c r="H18"/>
      <c r="I18" s="6">
        <f t="shared" si="0"/>
        <v>0.9</v>
      </c>
      <c r="J18" s="6">
        <f t="shared" si="0"/>
        <v>0.1</v>
      </c>
      <c r="K18" s="5">
        <f t="shared" si="0"/>
        <v>0</v>
      </c>
      <c r="L18" s="11">
        <f t="shared" si="0"/>
        <v>0</v>
      </c>
      <c r="M18" s="11">
        <f t="shared" si="0"/>
        <v>0</v>
      </c>
      <c r="N18" s="26">
        <f t="shared" si="18"/>
        <v>0.98000000000000009</v>
      </c>
      <c r="O18" s="4">
        <f t="shared" si="16"/>
        <v>1</v>
      </c>
      <c r="P18" s="12">
        <f t="shared" si="19"/>
        <v>0</v>
      </c>
      <c r="Q18" s="12">
        <f t="shared" si="20"/>
        <v>0</v>
      </c>
      <c r="R18" s="33" t="s">
        <v>25</v>
      </c>
    </row>
    <row r="19" spans="1:18" ht="30" customHeight="1" outlineLevel="1" thickBot="1" x14ac:dyDescent="0.3">
      <c r="A19" s="50" t="s">
        <v>30</v>
      </c>
      <c r="B19" s="48">
        <v>7</v>
      </c>
      <c r="C19" s="48">
        <v>3</v>
      </c>
      <c r="D19" s="48">
        <v>0</v>
      </c>
      <c r="E19" s="48">
        <v>0</v>
      </c>
      <c r="F19" s="48">
        <v>0</v>
      </c>
      <c r="G19" s="9">
        <f t="shared" si="17"/>
        <v>10</v>
      </c>
      <c r="H19"/>
      <c r="I19" s="6">
        <f t="shared" si="0"/>
        <v>0.7</v>
      </c>
      <c r="J19" s="6">
        <f t="shared" si="0"/>
        <v>0.3</v>
      </c>
      <c r="K19" s="5">
        <f t="shared" si="0"/>
        <v>0</v>
      </c>
      <c r="L19" s="11">
        <f t="shared" si="0"/>
        <v>0</v>
      </c>
      <c r="M19" s="11">
        <f t="shared" si="0"/>
        <v>0</v>
      </c>
      <c r="N19" s="26">
        <f t="shared" si="18"/>
        <v>0.94000000000000006</v>
      </c>
      <c r="O19" s="4">
        <f t="shared" si="16"/>
        <v>1</v>
      </c>
      <c r="P19" s="12">
        <f t="shared" si="19"/>
        <v>0</v>
      </c>
      <c r="Q19" s="12">
        <f t="shared" si="20"/>
        <v>0</v>
      </c>
      <c r="R19" s="33" t="s">
        <v>25</v>
      </c>
    </row>
    <row r="20" spans="1:18" ht="34.5" customHeight="1" outlineLevel="1" thickBot="1" x14ac:dyDescent="0.3">
      <c r="A20" s="50" t="s">
        <v>32</v>
      </c>
      <c r="B20" s="48">
        <v>10</v>
      </c>
      <c r="C20" s="48">
        <v>0</v>
      </c>
      <c r="D20" s="48">
        <v>0</v>
      </c>
      <c r="E20" s="48">
        <v>0</v>
      </c>
      <c r="F20" s="48">
        <v>0</v>
      </c>
      <c r="G20" s="9">
        <f t="shared" si="17"/>
        <v>10</v>
      </c>
      <c r="H20"/>
      <c r="I20" s="6">
        <f t="shared" si="0"/>
        <v>1</v>
      </c>
      <c r="J20" s="6">
        <f t="shared" si="0"/>
        <v>0</v>
      </c>
      <c r="K20" s="5">
        <f t="shared" si="0"/>
        <v>0</v>
      </c>
      <c r="L20" s="11">
        <f t="shared" si="0"/>
        <v>0</v>
      </c>
      <c r="M20" s="11">
        <f t="shared" si="0"/>
        <v>0</v>
      </c>
      <c r="N20" s="26">
        <f t="shared" si="18"/>
        <v>1</v>
      </c>
      <c r="O20" s="4">
        <f t="shared" si="16"/>
        <v>1</v>
      </c>
      <c r="P20" s="12">
        <f t="shared" si="19"/>
        <v>0</v>
      </c>
      <c r="Q20" s="12">
        <f t="shared" si="20"/>
        <v>0</v>
      </c>
      <c r="R20" s="33" t="s">
        <v>25</v>
      </c>
    </row>
    <row r="21" spans="1:18" s="1" customFormat="1" ht="33" customHeight="1" thickBot="1" x14ac:dyDescent="0.3">
      <c r="A21" s="50" t="s">
        <v>36</v>
      </c>
      <c r="B21" s="48">
        <v>9</v>
      </c>
      <c r="C21" s="48">
        <v>1</v>
      </c>
      <c r="D21" s="48">
        <v>0</v>
      </c>
      <c r="E21" s="48">
        <v>0</v>
      </c>
      <c r="F21" s="48">
        <v>0</v>
      </c>
      <c r="G21" s="9">
        <f t="shared" ref="G21" si="21">SUM(B21:F21)</f>
        <v>10</v>
      </c>
      <c r="H21"/>
      <c r="I21" s="6">
        <f t="shared" ref="I21" si="22">B21/$G21</f>
        <v>0.9</v>
      </c>
      <c r="J21" s="6">
        <f t="shared" ref="J21" si="23">C21/$G21</f>
        <v>0.1</v>
      </c>
      <c r="K21" s="5">
        <f t="shared" ref="K21" si="24">D21/$G21</f>
        <v>0</v>
      </c>
      <c r="L21" s="11">
        <f t="shared" ref="L21" si="25">E21/$G21</f>
        <v>0</v>
      </c>
      <c r="M21" s="11">
        <f t="shared" ref="M21" si="26">F21/$G21</f>
        <v>0</v>
      </c>
      <c r="N21" s="26">
        <f t="shared" ref="N21" si="27">(((B21*5)+(C21*4)+(D21*3)+(E21*2)+(F21*1))/G21)/5</f>
        <v>0.98000000000000009</v>
      </c>
      <c r="O21" s="4">
        <f t="shared" ref="O21" si="28">I21+J21</f>
        <v>1</v>
      </c>
      <c r="P21" s="12">
        <f t="shared" ref="P21" si="29">K21</f>
        <v>0</v>
      </c>
      <c r="Q21" s="12">
        <f t="shared" ref="Q21" si="30">L21+M21</f>
        <v>0</v>
      </c>
      <c r="R21" s="33" t="s">
        <v>25</v>
      </c>
    </row>
    <row r="22" spans="1:18" s="1" customFormat="1" ht="15.75" thickBot="1" x14ac:dyDescent="0.3">
      <c r="A22" s="24" t="s">
        <v>13</v>
      </c>
      <c r="B22" s="34" t="str">
        <f t="shared" ref="B22:Q22" si="31">B5</f>
        <v>Excelente</v>
      </c>
      <c r="C22" s="34" t="str">
        <f t="shared" si="31"/>
        <v xml:space="preserve">Bueno </v>
      </c>
      <c r="D22" s="34" t="str">
        <f t="shared" si="31"/>
        <v>Regular</v>
      </c>
      <c r="E22" s="34" t="str">
        <f t="shared" si="31"/>
        <v>Malo</v>
      </c>
      <c r="F22" s="34" t="str">
        <f t="shared" si="31"/>
        <v>Muy Malo</v>
      </c>
      <c r="G22" s="34" t="str">
        <f t="shared" si="31"/>
        <v>Totales</v>
      </c>
      <c r="H22" s="34">
        <f t="shared" si="31"/>
        <v>0</v>
      </c>
      <c r="I22" s="34" t="str">
        <f t="shared" si="31"/>
        <v>Valoración (5)</v>
      </c>
      <c r="J22" s="34" t="str">
        <f t="shared" si="31"/>
        <v>Valoración (4)</v>
      </c>
      <c r="K22" s="34" t="str">
        <f t="shared" si="31"/>
        <v>Valoración (3)</v>
      </c>
      <c r="L22" s="34" t="str">
        <f t="shared" si="31"/>
        <v>Valoración (2)</v>
      </c>
      <c r="M22" s="34" t="str">
        <f t="shared" si="31"/>
        <v>Valoración (1)</v>
      </c>
      <c r="N22" s="34" t="str">
        <f t="shared" si="31"/>
        <v>Promedio</v>
      </c>
      <c r="O22" s="34" t="str">
        <f t="shared" si="31"/>
        <v>Valoración Positiva</v>
      </c>
      <c r="P22" s="34" t="str">
        <f t="shared" si="31"/>
        <v>Valoración regular</v>
      </c>
      <c r="Q22" s="34" t="str">
        <f t="shared" si="31"/>
        <v>Valoración Negativa</v>
      </c>
      <c r="R22" s="68" t="s">
        <v>12</v>
      </c>
    </row>
    <row r="23" spans="1:18" ht="22.5" customHeight="1" thickBot="1" x14ac:dyDescent="0.3">
      <c r="A23" s="50" t="s">
        <v>27</v>
      </c>
      <c r="B23" s="19">
        <f>SUM(B15+B7)</f>
        <v>30</v>
      </c>
      <c r="C23" s="19">
        <f t="shared" ref="C23:F29" si="32">SUM(C15+C7)</f>
        <v>8</v>
      </c>
      <c r="D23" s="19">
        <f t="shared" si="32"/>
        <v>1</v>
      </c>
      <c r="E23" s="19">
        <f t="shared" si="32"/>
        <v>0</v>
      </c>
      <c r="F23" s="19">
        <f t="shared" si="32"/>
        <v>0</v>
      </c>
      <c r="G23" s="9">
        <f>SUM(B23:F23)</f>
        <v>39</v>
      </c>
      <c r="H23"/>
      <c r="I23" s="10">
        <f t="shared" ref="I23:M30" si="33">B23/$G23</f>
        <v>0.76923076923076927</v>
      </c>
      <c r="J23" s="10">
        <f t="shared" si="33"/>
        <v>0.20512820512820512</v>
      </c>
      <c r="K23" s="11">
        <f t="shared" si="33"/>
        <v>2.564102564102564E-2</v>
      </c>
      <c r="L23" s="11">
        <f>E23/$G23</f>
        <v>0</v>
      </c>
      <c r="M23" s="11">
        <f>F23/$G23</f>
        <v>0</v>
      </c>
      <c r="N23" s="26">
        <f>(((B23*5)+(C23*4)+(D23*3)+(E23*2)+(F23*1))/G23)/5</f>
        <v>0.94871794871794868</v>
      </c>
      <c r="O23" s="12">
        <f t="shared" ref="O23:O30" si="34">I23+J23</f>
        <v>0.97435897435897445</v>
      </c>
      <c r="P23" s="12">
        <f>K23</f>
        <v>2.564102564102564E-2</v>
      </c>
      <c r="Q23" s="12">
        <f>L23+M23</f>
        <v>0</v>
      </c>
      <c r="R23" s="69"/>
    </row>
    <row r="24" spans="1:18" ht="39.75" customHeight="1" thickBot="1" x14ac:dyDescent="0.3">
      <c r="A24" s="50" t="s">
        <v>28</v>
      </c>
      <c r="B24" s="19">
        <f>SUM(B16+B8)</f>
        <v>16</v>
      </c>
      <c r="C24" s="19">
        <f t="shared" si="32"/>
        <v>19</v>
      </c>
      <c r="D24" s="19">
        <f t="shared" si="32"/>
        <v>4</v>
      </c>
      <c r="E24" s="19">
        <f t="shared" si="32"/>
        <v>0</v>
      </c>
      <c r="F24" s="19">
        <f t="shared" si="32"/>
        <v>0</v>
      </c>
      <c r="G24" s="9">
        <f t="shared" ref="G24:G29" si="35">SUM(B24:F24)</f>
        <v>39</v>
      </c>
      <c r="H24"/>
      <c r="I24" s="6">
        <f t="shared" si="33"/>
        <v>0.41025641025641024</v>
      </c>
      <c r="J24" s="6">
        <f t="shared" si="33"/>
        <v>0.48717948717948717</v>
      </c>
      <c r="K24" s="5">
        <f t="shared" si="33"/>
        <v>0.10256410256410256</v>
      </c>
      <c r="L24" s="11">
        <f t="shared" si="33"/>
        <v>0</v>
      </c>
      <c r="M24" s="11">
        <f t="shared" si="33"/>
        <v>0</v>
      </c>
      <c r="N24" s="26">
        <f t="shared" ref="N24:N30" si="36">(((B24*5)+(C24*4)+(D24*3)+(E24*2)+(F24*1))/G24)/5</f>
        <v>0.86153846153846148</v>
      </c>
      <c r="O24" s="4">
        <f t="shared" si="34"/>
        <v>0.89743589743589736</v>
      </c>
      <c r="P24" s="12">
        <f t="shared" ref="P24:P30" si="37">K24</f>
        <v>0.10256410256410256</v>
      </c>
      <c r="Q24" s="12">
        <f t="shared" ref="Q24:Q30" si="38">L24+M24</f>
        <v>0</v>
      </c>
      <c r="R24" s="69"/>
    </row>
    <row r="25" spans="1:18" ht="37.5" customHeight="1" thickBot="1" x14ac:dyDescent="0.3">
      <c r="A25" s="50" t="s">
        <v>29</v>
      </c>
      <c r="B25" s="19">
        <f>SUM(B9+B17)</f>
        <v>23</v>
      </c>
      <c r="C25" s="19">
        <f t="shared" si="32"/>
        <v>11</v>
      </c>
      <c r="D25" s="19">
        <f t="shared" si="32"/>
        <v>4</v>
      </c>
      <c r="E25" s="19">
        <f t="shared" si="32"/>
        <v>1</v>
      </c>
      <c r="F25" s="19">
        <f t="shared" si="32"/>
        <v>0</v>
      </c>
      <c r="G25" s="9">
        <f t="shared" si="35"/>
        <v>39</v>
      </c>
      <c r="H25"/>
      <c r="I25" s="6">
        <f t="shared" si="33"/>
        <v>0.58974358974358976</v>
      </c>
      <c r="J25" s="6">
        <f t="shared" si="33"/>
        <v>0.28205128205128205</v>
      </c>
      <c r="K25" s="5">
        <f t="shared" si="33"/>
        <v>0.10256410256410256</v>
      </c>
      <c r="L25" s="11">
        <f t="shared" si="33"/>
        <v>2.564102564102564E-2</v>
      </c>
      <c r="M25" s="11">
        <f t="shared" si="33"/>
        <v>0</v>
      </c>
      <c r="N25" s="26">
        <f t="shared" si="36"/>
        <v>0.88717948717948725</v>
      </c>
      <c r="O25" s="4">
        <f t="shared" si="34"/>
        <v>0.87179487179487181</v>
      </c>
      <c r="P25" s="12">
        <f t="shared" si="37"/>
        <v>0.10256410256410256</v>
      </c>
      <c r="Q25" s="12">
        <f t="shared" si="38"/>
        <v>2.564102564102564E-2</v>
      </c>
      <c r="R25" s="69"/>
    </row>
    <row r="26" spans="1:18" ht="24" customHeight="1" thickBot="1" x14ac:dyDescent="0.3">
      <c r="A26" s="50" t="s">
        <v>31</v>
      </c>
      <c r="B26" s="19">
        <f>SUM(B10+B18)</f>
        <v>34</v>
      </c>
      <c r="C26" s="19">
        <f t="shared" si="32"/>
        <v>4</v>
      </c>
      <c r="D26" s="19">
        <f t="shared" si="32"/>
        <v>1</v>
      </c>
      <c r="E26" s="19">
        <f t="shared" si="32"/>
        <v>0</v>
      </c>
      <c r="F26" s="19">
        <f t="shared" si="32"/>
        <v>0</v>
      </c>
      <c r="G26" s="9">
        <f t="shared" si="35"/>
        <v>39</v>
      </c>
      <c r="H26"/>
      <c r="I26" s="6">
        <f t="shared" si="33"/>
        <v>0.87179487179487181</v>
      </c>
      <c r="J26" s="6">
        <f t="shared" si="33"/>
        <v>0.10256410256410256</v>
      </c>
      <c r="K26" s="5">
        <f t="shared" si="33"/>
        <v>2.564102564102564E-2</v>
      </c>
      <c r="L26" s="11">
        <f t="shared" si="33"/>
        <v>0</v>
      </c>
      <c r="M26" s="11">
        <f t="shared" si="33"/>
        <v>0</v>
      </c>
      <c r="N26" s="26">
        <f t="shared" si="36"/>
        <v>0.96923076923076912</v>
      </c>
      <c r="O26" s="4">
        <f t="shared" si="34"/>
        <v>0.97435897435897434</v>
      </c>
      <c r="P26" s="12">
        <f t="shared" si="37"/>
        <v>2.564102564102564E-2</v>
      </c>
      <c r="Q26" s="12">
        <f t="shared" si="38"/>
        <v>0</v>
      </c>
      <c r="R26" s="69"/>
    </row>
    <row r="27" spans="1:18" ht="23.25" customHeight="1" thickBot="1" x14ac:dyDescent="0.3">
      <c r="A27" s="50" t="s">
        <v>30</v>
      </c>
      <c r="B27" s="19">
        <f>SUM(B11+B19)</f>
        <v>30</v>
      </c>
      <c r="C27" s="19">
        <f t="shared" si="32"/>
        <v>8</v>
      </c>
      <c r="D27" s="19">
        <f t="shared" si="32"/>
        <v>1</v>
      </c>
      <c r="E27" s="19">
        <f t="shared" si="32"/>
        <v>0</v>
      </c>
      <c r="F27" s="19">
        <f t="shared" si="32"/>
        <v>0</v>
      </c>
      <c r="G27" s="9">
        <f t="shared" si="35"/>
        <v>39</v>
      </c>
      <c r="H27"/>
      <c r="I27" s="6">
        <f t="shared" si="33"/>
        <v>0.76923076923076927</v>
      </c>
      <c r="J27" s="6">
        <f t="shared" si="33"/>
        <v>0.20512820512820512</v>
      </c>
      <c r="K27" s="5">
        <f t="shared" si="33"/>
        <v>2.564102564102564E-2</v>
      </c>
      <c r="L27" s="11">
        <f t="shared" si="33"/>
        <v>0</v>
      </c>
      <c r="M27" s="11">
        <f t="shared" si="33"/>
        <v>0</v>
      </c>
      <c r="N27" s="26">
        <f t="shared" si="36"/>
        <v>0.94871794871794868</v>
      </c>
      <c r="O27" s="4">
        <f t="shared" si="34"/>
        <v>0.97435897435897445</v>
      </c>
      <c r="P27" s="12">
        <f t="shared" si="37"/>
        <v>2.564102564102564E-2</v>
      </c>
      <c r="Q27" s="12">
        <f t="shared" si="38"/>
        <v>0</v>
      </c>
      <c r="R27" s="69"/>
    </row>
    <row r="28" spans="1:18" ht="34.5" customHeight="1" thickBot="1" x14ac:dyDescent="0.3">
      <c r="A28" s="50" t="s">
        <v>32</v>
      </c>
      <c r="B28" s="19">
        <f>SUM(B11+B19)</f>
        <v>30</v>
      </c>
      <c r="C28" s="19">
        <f t="shared" si="32"/>
        <v>8</v>
      </c>
      <c r="D28" s="19">
        <f t="shared" si="32"/>
        <v>5</v>
      </c>
      <c r="E28" s="19">
        <f t="shared" si="32"/>
        <v>2</v>
      </c>
      <c r="F28" s="19">
        <f t="shared" si="32"/>
        <v>0</v>
      </c>
      <c r="G28" s="37">
        <f t="shared" ref="G28" si="39">SUM(B28:F28)</f>
        <v>45</v>
      </c>
      <c r="H28"/>
      <c r="I28" s="16">
        <f t="shared" ref="I28" si="40">B28/$G28</f>
        <v>0.66666666666666663</v>
      </c>
      <c r="J28" s="16">
        <f t="shared" ref="J28" si="41">C28/$G28</f>
        <v>0.17777777777777778</v>
      </c>
      <c r="K28" s="17">
        <f t="shared" ref="K28" si="42">D28/$G28</f>
        <v>0.1111111111111111</v>
      </c>
      <c r="L28" s="38">
        <f t="shared" ref="L28" si="43">E28/$G28</f>
        <v>4.4444444444444446E-2</v>
      </c>
      <c r="M28" s="38">
        <f t="shared" ref="M28" si="44">F28/$G28</f>
        <v>0</v>
      </c>
      <c r="N28" s="39">
        <f t="shared" ref="N28" si="45">(((B28*5)+(C28*4)+(D28*3)+(E28*2)+(F28*1))/G28)/5</f>
        <v>0.89333333333333331</v>
      </c>
      <c r="O28" s="18">
        <f t="shared" ref="O28" si="46">I28+J28</f>
        <v>0.84444444444444444</v>
      </c>
      <c r="P28" s="40">
        <f t="shared" ref="P28" si="47">K28</f>
        <v>0.1111111111111111</v>
      </c>
      <c r="Q28" s="40">
        <f t="shared" ref="Q28" si="48">L28+M28</f>
        <v>4.4444444444444446E-2</v>
      </c>
      <c r="R28" s="69"/>
    </row>
    <row r="29" spans="1:18" ht="15.75" thickBot="1" x14ac:dyDescent="0.3">
      <c r="A29" s="50" t="s">
        <v>36</v>
      </c>
      <c r="B29" s="19">
        <f>SUM(B13+B21)</f>
        <v>34</v>
      </c>
      <c r="C29" s="19">
        <f t="shared" si="32"/>
        <v>5</v>
      </c>
      <c r="D29" s="19">
        <f t="shared" si="32"/>
        <v>0</v>
      </c>
      <c r="E29" s="19">
        <f t="shared" si="32"/>
        <v>0</v>
      </c>
      <c r="F29" s="19">
        <f t="shared" si="32"/>
        <v>0</v>
      </c>
      <c r="G29" s="37">
        <f t="shared" si="35"/>
        <v>39</v>
      </c>
      <c r="H29"/>
      <c r="I29" s="16">
        <f t="shared" si="33"/>
        <v>0.87179487179487181</v>
      </c>
      <c r="J29" s="16">
        <f t="shared" si="33"/>
        <v>0.12820512820512819</v>
      </c>
      <c r="K29" s="17">
        <f t="shared" si="33"/>
        <v>0</v>
      </c>
      <c r="L29" s="38">
        <f t="shared" si="33"/>
        <v>0</v>
      </c>
      <c r="M29" s="38">
        <f t="shared" si="33"/>
        <v>0</v>
      </c>
      <c r="N29" s="39">
        <f t="shared" si="36"/>
        <v>0.97435897435897423</v>
      </c>
      <c r="O29" s="18">
        <f t="shared" si="34"/>
        <v>1</v>
      </c>
      <c r="P29" s="40">
        <f t="shared" si="37"/>
        <v>0</v>
      </c>
      <c r="Q29" s="40">
        <f t="shared" si="38"/>
        <v>0</v>
      </c>
      <c r="R29" s="69"/>
    </row>
    <row r="30" spans="1:18" s="1" customFormat="1" ht="15.75" thickBot="1" x14ac:dyDescent="0.3">
      <c r="A30" s="24" t="s">
        <v>18</v>
      </c>
      <c r="B30" s="43">
        <f>SUM(B23:B29)</f>
        <v>197</v>
      </c>
      <c r="C30" s="43">
        <f>SUM(C23:C29)</f>
        <v>63</v>
      </c>
      <c r="D30" s="43">
        <f>SUM(D23:D29)</f>
        <v>16</v>
      </c>
      <c r="E30" s="43">
        <f>SUM(E23:E29)</f>
        <v>3</v>
      </c>
      <c r="F30" s="43">
        <f>SUM(F23:F29)</f>
        <v>0</v>
      </c>
      <c r="G30" s="43">
        <f t="shared" ref="G30" si="49">SUM(B30:F30)</f>
        <v>279</v>
      </c>
      <c r="H30" s="44"/>
      <c r="I30" s="45">
        <f t="shared" si="33"/>
        <v>0.70609318996415771</v>
      </c>
      <c r="J30" s="45">
        <f t="shared" si="33"/>
        <v>0.22580645161290322</v>
      </c>
      <c r="K30" s="45">
        <f t="shared" si="33"/>
        <v>5.7347670250896057E-2</v>
      </c>
      <c r="L30" s="45">
        <f t="shared" si="33"/>
        <v>1.0752688172043012E-2</v>
      </c>
      <c r="M30" s="45">
        <f t="shared" si="33"/>
        <v>0</v>
      </c>
      <c r="N30" s="46">
        <f t="shared" si="36"/>
        <v>0.92544802867383513</v>
      </c>
      <c r="O30" s="41">
        <f t="shared" si="34"/>
        <v>0.93189964157706096</v>
      </c>
      <c r="P30" s="41">
        <f t="shared" si="37"/>
        <v>5.7347670250896057E-2</v>
      </c>
      <c r="Q30" s="42">
        <f t="shared" si="38"/>
        <v>1.0752688172043012E-2</v>
      </c>
      <c r="R30" s="70"/>
    </row>
    <row r="31" spans="1:1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</sheetData>
  <mergeCells count="3">
    <mergeCell ref="A1:R1"/>
    <mergeCell ref="A2:R2"/>
    <mergeCell ref="R22:R30"/>
  </mergeCells>
  <pageMargins left="0.84" right="0.15748031496062992" top="0.33" bottom="0.3" header="0.31496062992125984" footer="0.31496062992125984"/>
  <pageSetup paperSize="5" scale="75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10" workbookViewId="0">
      <selection activeCell="L9" sqref="L9"/>
    </sheetView>
  </sheetViews>
  <sheetFormatPr baseColWidth="10" defaultRowHeight="15" x14ac:dyDescent="0.25"/>
  <cols>
    <col min="1" max="1" width="5.5703125" customWidth="1"/>
    <col min="2" max="2" width="22.140625" customWidth="1"/>
  </cols>
  <sheetData>
    <row r="2" spans="1:9" x14ac:dyDescent="0.25">
      <c r="A2" s="71" t="s">
        <v>38</v>
      </c>
      <c r="B2" s="71"/>
      <c r="C2" s="71"/>
      <c r="D2" s="71"/>
      <c r="E2" s="71"/>
      <c r="F2" s="71"/>
      <c r="G2" s="71"/>
      <c r="H2" s="71"/>
      <c r="I2" s="71"/>
    </row>
    <row r="3" spans="1:9" x14ac:dyDescent="0.25">
      <c r="A3" s="71" t="s">
        <v>39</v>
      </c>
      <c r="B3" s="71"/>
      <c r="C3" s="71"/>
      <c r="D3" s="71"/>
      <c r="E3" s="71"/>
      <c r="F3" s="71"/>
      <c r="G3" s="71"/>
      <c r="H3" s="71"/>
      <c r="I3" s="71"/>
    </row>
    <row r="4" spans="1:9" x14ac:dyDescent="0.25">
      <c r="A4" s="72" t="s">
        <v>49</v>
      </c>
      <c r="B4" s="72"/>
      <c r="C4" s="72"/>
      <c r="D4" s="72"/>
      <c r="E4" s="72"/>
      <c r="F4" s="72"/>
      <c r="G4" s="72"/>
      <c r="H4" s="8"/>
      <c r="I4" s="8"/>
    </row>
    <row r="6" spans="1:9" x14ac:dyDescent="0.25">
      <c r="A6" s="51"/>
      <c r="B6" s="51"/>
      <c r="C6" s="51"/>
      <c r="D6" s="51"/>
      <c r="E6" s="51"/>
      <c r="F6" s="51"/>
      <c r="G6" s="51"/>
      <c r="H6" s="51"/>
      <c r="I6" s="51"/>
    </row>
    <row r="7" spans="1:9" ht="47.25" x14ac:dyDescent="0.25">
      <c r="A7" s="51"/>
      <c r="B7" s="52" t="s">
        <v>40</v>
      </c>
      <c r="C7" s="57" t="s">
        <v>41</v>
      </c>
      <c r="D7" s="57" t="s">
        <v>17</v>
      </c>
      <c r="E7" s="57" t="s">
        <v>16</v>
      </c>
      <c r="F7" s="57" t="s">
        <v>14</v>
      </c>
      <c r="G7" s="57" t="s">
        <v>42</v>
      </c>
      <c r="H7" s="57" t="s">
        <v>26</v>
      </c>
      <c r="I7" s="57" t="s">
        <v>43</v>
      </c>
    </row>
    <row r="8" spans="1:9" ht="15.75" x14ac:dyDescent="0.25">
      <c r="A8" s="51"/>
      <c r="B8" s="53">
        <v>29</v>
      </c>
      <c r="C8" s="58">
        <v>0</v>
      </c>
      <c r="D8" s="58">
        <v>1</v>
      </c>
      <c r="E8" s="58">
        <v>2</v>
      </c>
      <c r="F8" s="58">
        <v>3</v>
      </c>
      <c r="G8" s="58">
        <v>4</v>
      </c>
      <c r="H8" s="58">
        <v>5</v>
      </c>
      <c r="I8" s="58"/>
    </row>
    <row r="9" spans="1:9" ht="15.75" x14ac:dyDescent="0.25">
      <c r="A9" s="51"/>
      <c r="B9" s="54"/>
      <c r="C9" s="58"/>
      <c r="D9" s="58"/>
      <c r="E9" s="58"/>
      <c r="F9" s="58"/>
      <c r="G9" s="58"/>
      <c r="H9" s="58"/>
      <c r="I9" s="58"/>
    </row>
    <row r="10" spans="1:9" x14ac:dyDescent="0.25">
      <c r="A10" s="51">
        <v>1</v>
      </c>
      <c r="B10" s="51" t="s">
        <v>44</v>
      </c>
      <c r="C10" s="59"/>
      <c r="D10" s="59"/>
      <c r="E10" s="61"/>
      <c r="F10" s="61">
        <v>1</v>
      </c>
      <c r="G10" s="19">
        <v>6</v>
      </c>
      <c r="H10" s="19">
        <v>22</v>
      </c>
      <c r="I10" s="19">
        <f>SUM(F10:H10)</f>
        <v>29</v>
      </c>
    </row>
    <row r="11" spans="1:9" x14ac:dyDescent="0.25">
      <c r="A11" s="51">
        <v>2</v>
      </c>
      <c r="B11" s="51" t="s">
        <v>45</v>
      </c>
      <c r="C11" s="59"/>
      <c r="D11" s="59"/>
      <c r="E11" s="59"/>
      <c r="F11" s="61">
        <v>4</v>
      </c>
      <c r="G11" s="19">
        <v>15</v>
      </c>
      <c r="H11" s="19">
        <v>10</v>
      </c>
      <c r="I11" s="19">
        <f>SUM(F11:H11)</f>
        <v>29</v>
      </c>
    </row>
    <row r="12" spans="1:9" x14ac:dyDescent="0.25">
      <c r="A12" s="51">
        <v>3</v>
      </c>
      <c r="B12" s="51" t="s">
        <v>46</v>
      </c>
      <c r="C12" s="19"/>
      <c r="D12" s="19"/>
      <c r="E12" s="19">
        <v>1</v>
      </c>
      <c r="F12" s="19">
        <v>4</v>
      </c>
      <c r="G12" s="19">
        <v>9</v>
      </c>
      <c r="H12" s="19">
        <v>15</v>
      </c>
      <c r="I12" s="19">
        <f>SUM(E12:H12)</f>
        <v>29</v>
      </c>
    </row>
    <row r="13" spans="1:9" x14ac:dyDescent="0.25">
      <c r="A13" s="51">
        <v>4</v>
      </c>
      <c r="B13" s="51" t="s">
        <v>19</v>
      </c>
      <c r="C13" s="19"/>
      <c r="D13" s="19"/>
      <c r="E13" s="19"/>
      <c r="F13" s="19">
        <v>1</v>
      </c>
      <c r="G13" s="19">
        <v>3</v>
      </c>
      <c r="H13" s="19">
        <v>25</v>
      </c>
      <c r="I13" s="19">
        <f>SUM(F13:H13)</f>
        <v>29</v>
      </c>
    </row>
    <row r="14" spans="1:9" x14ac:dyDescent="0.25">
      <c r="A14" s="51">
        <v>5</v>
      </c>
      <c r="B14" s="51" t="s">
        <v>22</v>
      </c>
      <c r="C14" s="19"/>
      <c r="D14" s="19"/>
      <c r="E14" s="19"/>
      <c r="F14" s="19">
        <v>1</v>
      </c>
      <c r="G14" s="19">
        <v>5</v>
      </c>
      <c r="H14" s="19">
        <v>23</v>
      </c>
      <c r="I14" s="19">
        <f>SUM(F14:H14)</f>
        <v>29</v>
      </c>
    </row>
    <row r="15" spans="1:9" x14ac:dyDescent="0.25">
      <c r="A15" s="51"/>
      <c r="B15" s="51"/>
      <c r="C15" s="60"/>
      <c r="D15" s="60"/>
      <c r="E15" s="60"/>
      <c r="F15" s="60"/>
      <c r="G15" s="60"/>
      <c r="H15" s="60"/>
      <c r="I15" s="19"/>
    </row>
    <row r="16" spans="1:9" x14ac:dyDescent="0.25">
      <c r="A16" s="51">
        <v>1</v>
      </c>
      <c r="B16" s="51" t="s">
        <v>22</v>
      </c>
      <c r="C16" s="19"/>
      <c r="D16" s="19"/>
      <c r="E16" s="19">
        <v>2</v>
      </c>
      <c r="F16" s="19">
        <v>5</v>
      </c>
      <c r="G16" s="19">
        <v>8</v>
      </c>
      <c r="H16" s="19">
        <v>14</v>
      </c>
      <c r="I16" s="19">
        <f>SUM(E16:H16)</f>
        <v>29</v>
      </c>
    </row>
    <row r="17" spans="1:9" x14ac:dyDescent="0.25">
      <c r="A17" s="51">
        <v>2</v>
      </c>
      <c r="B17" s="51" t="s">
        <v>20</v>
      </c>
      <c r="C17" s="19"/>
      <c r="D17" s="19"/>
      <c r="E17" s="19"/>
      <c r="F17" s="19"/>
      <c r="G17" s="19">
        <v>4</v>
      </c>
      <c r="H17" s="19">
        <v>25</v>
      </c>
      <c r="I17" s="19">
        <f>SUM(G17:H17)</f>
        <v>29</v>
      </c>
    </row>
    <row r="18" spans="1:9" x14ac:dyDescent="0.25">
      <c r="A18" s="51"/>
      <c r="B18" s="51"/>
      <c r="C18" s="19"/>
      <c r="D18" s="19"/>
      <c r="E18" s="19"/>
      <c r="F18" s="19"/>
      <c r="G18" s="19"/>
      <c r="H18" s="19"/>
      <c r="I18" s="19"/>
    </row>
    <row r="19" spans="1:9" x14ac:dyDescent="0.25">
      <c r="A19" s="51"/>
      <c r="B19" s="55" t="s">
        <v>43</v>
      </c>
      <c r="C19" s="51"/>
      <c r="D19" s="51"/>
      <c r="E19" s="51"/>
      <c r="F19" s="51"/>
      <c r="G19" s="51"/>
      <c r="H19" s="51"/>
      <c r="I19" s="51"/>
    </row>
    <row r="20" spans="1:9" x14ac:dyDescent="0.25">
      <c r="A20" s="62"/>
      <c r="B20" s="63"/>
      <c r="C20" s="62"/>
      <c r="D20" s="62"/>
      <c r="E20" s="62"/>
      <c r="F20" s="62"/>
      <c r="G20" s="62"/>
      <c r="H20" s="62"/>
      <c r="I20" s="62"/>
    </row>
    <row r="21" spans="1:9" x14ac:dyDescent="0.25">
      <c r="A21" s="62"/>
    </row>
    <row r="22" spans="1:9" x14ac:dyDescent="0.25">
      <c r="B22" s="56" t="s">
        <v>47</v>
      </c>
      <c r="C22" s="57" t="s">
        <v>17</v>
      </c>
      <c r="D22" s="57" t="s">
        <v>16</v>
      </c>
      <c r="E22" s="57" t="s">
        <v>14</v>
      </c>
      <c r="F22" s="57" t="s">
        <v>42</v>
      </c>
      <c r="G22" s="57" t="s">
        <v>26</v>
      </c>
    </row>
    <row r="23" spans="1:9" x14ac:dyDescent="0.25">
      <c r="A23" s="51"/>
      <c r="B23" s="51"/>
      <c r="C23" s="60">
        <v>1</v>
      </c>
      <c r="D23" s="60">
        <v>2</v>
      </c>
      <c r="E23" s="60">
        <v>3</v>
      </c>
      <c r="F23" s="60">
        <v>4</v>
      </c>
      <c r="G23" s="60">
        <v>5</v>
      </c>
    </row>
    <row r="24" spans="1:9" x14ac:dyDescent="0.25">
      <c r="A24" s="51">
        <v>1</v>
      </c>
      <c r="B24" s="51" t="s">
        <v>44</v>
      </c>
      <c r="C24" s="51"/>
      <c r="D24" s="51"/>
      <c r="E24" s="55">
        <v>3.4</v>
      </c>
      <c r="F24" s="55">
        <v>20.6</v>
      </c>
      <c r="G24" s="55">
        <v>75.8</v>
      </c>
    </row>
    <row r="25" spans="1:9" x14ac:dyDescent="0.25">
      <c r="A25" s="51">
        <v>2</v>
      </c>
      <c r="B25" s="51" t="s">
        <v>45</v>
      </c>
      <c r="C25" s="51"/>
      <c r="D25" s="51"/>
      <c r="E25" s="55">
        <v>13.7</v>
      </c>
      <c r="F25" s="55">
        <v>51.7</v>
      </c>
      <c r="G25" s="55">
        <v>34.4</v>
      </c>
    </row>
    <row r="26" spans="1:9" x14ac:dyDescent="0.25">
      <c r="A26" s="51">
        <v>3</v>
      </c>
      <c r="B26" s="51" t="s">
        <v>46</v>
      </c>
      <c r="C26" s="51"/>
      <c r="D26" s="55">
        <v>3.4</v>
      </c>
      <c r="E26" s="55">
        <v>13.7</v>
      </c>
      <c r="F26" s="55">
        <v>31</v>
      </c>
      <c r="G26" s="55">
        <v>51.7</v>
      </c>
    </row>
    <row r="27" spans="1:9" x14ac:dyDescent="0.25">
      <c r="A27" s="51">
        <v>4</v>
      </c>
      <c r="B27" s="51" t="s">
        <v>19</v>
      </c>
      <c r="C27" s="51"/>
      <c r="D27" s="51"/>
      <c r="E27" s="55">
        <v>3.4</v>
      </c>
      <c r="F27" s="55">
        <v>10.3</v>
      </c>
      <c r="G27" s="55">
        <v>86.2</v>
      </c>
    </row>
    <row r="28" spans="1:9" x14ac:dyDescent="0.25">
      <c r="A28" s="51">
        <v>5</v>
      </c>
      <c r="B28" s="51" t="s">
        <v>22</v>
      </c>
      <c r="C28" s="51"/>
      <c r="D28" s="51"/>
      <c r="E28" s="55">
        <v>3.4</v>
      </c>
      <c r="F28" s="55">
        <v>17.2</v>
      </c>
      <c r="G28" s="55">
        <v>79.3</v>
      </c>
    </row>
    <row r="29" spans="1:9" x14ac:dyDescent="0.25">
      <c r="A29" s="51"/>
      <c r="B29" s="51"/>
      <c r="C29" s="51"/>
      <c r="D29" s="51"/>
      <c r="E29" s="55"/>
      <c r="F29" s="55"/>
      <c r="G29" s="55"/>
    </row>
    <row r="30" spans="1:9" x14ac:dyDescent="0.25">
      <c r="A30" s="51">
        <v>1</v>
      </c>
      <c r="B30" s="51" t="s">
        <v>22</v>
      </c>
      <c r="C30" s="51"/>
      <c r="D30" s="55">
        <v>6.8</v>
      </c>
      <c r="E30" s="55">
        <v>17.2</v>
      </c>
      <c r="F30" s="55">
        <v>27.5</v>
      </c>
      <c r="G30" s="55">
        <v>48.2</v>
      </c>
    </row>
    <row r="31" spans="1:9" x14ac:dyDescent="0.25">
      <c r="A31" s="51">
        <v>2</v>
      </c>
      <c r="B31" s="51" t="s">
        <v>20</v>
      </c>
      <c r="C31" s="51"/>
      <c r="D31" s="51"/>
      <c r="E31" s="51"/>
      <c r="F31" s="55"/>
      <c r="G31" s="55"/>
    </row>
    <row r="32" spans="1:9" x14ac:dyDescent="0.25">
      <c r="A32" s="51"/>
    </row>
  </sheetData>
  <mergeCells count="3">
    <mergeCell ref="A2:I2"/>
    <mergeCell ref="A3:I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workbookViewId="0">
      <selection activeCell="L12" sqref="L12"/>
    </sheetView>
  </sheetViews>
  <sheetFormatPr baseColWidth="10" defaultRowHeight="15" x14ac:dyDescent="0.25"/>
  <cols>
    <col min="2" max="2" width="24.85546875" customWidth="1"/>
  </cols>
  <sheetData>
    <row r="1" spans="1:9" x14ac:dyDescent="0.25">
      <c r="B1" s="71" t="s">
        <v>38</v>
      </c>
      <c r="C1" s="71"/>
      <c r="D1" s="71"/>
      <c r="E1" s="71"/>
      <c r="F1" s="71"/>
      <c r="G1" s="71"/>
      <c r="H1" s="71"/>
      <c r="I1" s="71"/>
    </row>
    <row r="2" spans="1:9" x14ac:dyDescent="0.25">
      <c r="B2" s="71" t="s">
        <v>39</v>
      </c>
      <c r="C2" s="71"/>
      <c r="D2" s="71"/>
      <c r="E2" s="71"/>
      <c r="F2" s="71"/>
      <c r="G2" s="71"/>
      <c r="H2" s="71"/>
      <c r="I2" s="71"/>
    </row>
    <row r="3" spans="1:9" x14ac:dyDescent="0.25">
      <c r="C3" s="73" t="s">
        <v>48</v>
      </c>
      <c r="D3" s="73"/>
      <c r="E3" s="73"/>
      <c r="F3" s="73"/>
      <c r="G3" s="73"/>
    </row>
    <row r="4" spans="1:9" x14ac:dyDescent="0.25">
      <c r="A4" s="51"/>
      <c r="B4" s="51"/>
      <c r="C4" s="51"/>
      <c r="D4" s="51"/>
      <c r="E4" s="51"/>
      <c r="F4" s="51"/>
      <c r="G4" s="51"/>
      <c r="H4" s="51"/>
      <c r="I4" s="51"/>
    </row>
    <row r="5" spans="1:9" ht="47.25" x14ac:dyDescent="0.25">
      <c r="A5" s="51"/>
      <c r="B5" s="52" t="s">
        <v>40</v>
      </c>
      <c r="C5" s="57" t="s">
        <v>41</v>
      </c>
      <c r="D5" s="57" t="s">
        <v>17</v>
      </c>
      <c r="E5" s="57" t="s">
        <v>16</v>
      </c>
      <c r="F5" s="57" t="s">
        <v>14</v>
      </c>
      <c r="G5" s="57" t="s">
        <v>42</v>
      </c>
      <c r="H5" s="57" t="s">
        <v>26</v>
      </c>
      <c r="I5" s="57" t="s">
        <v>43</v>
      </c>
    </row>
    <row r="6" spans="1:9" ht="15.75" x14ac:dyDescent="0.25">
      <c r="A6" s="51"/>
      <c r="B6" s="53">
        <v>10</v>
      </c>
      <c r="C6" s="58">
        <v>0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/>
    </row>
    <row r="7" spans="1:9" x14ac:dyDescent="0.25">
      <c r="A7" s="51">
        <v>1</v>
      </c>
      <c r="B7" s="51" t="s">
        <v>44</v>
      </c>
      <c r="C7" s="59"/>
      <c r="D7" s="59"/>
      <c r="E7" s="61"/>
      <c r="F7" s="61"/>
      <c r="G7" s="19">
        <v>2</v>
      </c>
      <c r="H7" s="19">
        <v>8</v>
      </c>
      <c r="I7" s="19">
        <f>SUM(G7:H7)</f>
        <v>10</v>
      </c>
    </row>
    <row r="8" spans="1:9" x14ac:dyDescent="0.25">
      <c r="A8" s="51">
        <v>2</v>
      </c>
      <c r="B8" s="51" t="s">
        <v>45</v>
      </c>
      <c r="C8" s="59"/>
      <c r="D8" s="59"/>
      <c r="E8" s="59"/>
      <c r="F8" s="61"/>
      <c r="G8" s="19">
        <v>4</v>
      </c>
      <c r="H8" s="19">
        <v>6</v>
      </c>
      <c r="I8" s="19">
        <f>SUM(G8:H8)</f>
        <v>10</v>
      </c>
    </row>
    <row r="9" spans="1:9" x14ac:dyDescent="0.25">
      <c r="A9" s="51">
        <v>3</v>
      </c>
      <c r="B9" s="51" t="s">
        <v>46</v>
      </c>
      <c r="C9" s="19"/>
      <c r="D9" s="19"/>
      <c r="E9" s="19"/>
      <c r="F9" s="19"/>
      <c r="G9" s="19">
        <v>2</v>
      </c>
      <c r="H9" s="19">
        <v>8</v>
      </c>
      <c r="I9" s="19">
        <f>SUM(G9:H9)</f>
        <v>10</v>
      </c>
    </row>
    <row r="10" spans="1:9" x14ac:dyDescent="0.25">
      <c r="A10" s="51">
        <v>4</v>
      </c>
      <c r="B10" s="51" t="s">
        <v>19</v>
      </c>
      <c r="C10" s="19"/>
      <c r="D10" s="19"/>
      <c r="E10" s="19"/>
      <c r="F10" s="19"/>
      <c r="G10" s="19">
        <v>1</v>
      </c>
      <c r="H10" s="19">
        <v>9</v>
      </c>
      <c r="I10" s="19">
        <f>SUM(G10:H10)</f>
        <v>10</v>
      </c>
    </row>
    <row r="11" spans="1:9" x14ac:dyDescent="0.25">
      <c r="A11" s="51">
        <v>5</v>
      </c>
      <c r="B11" s="51" t="s">
        <v>22</v>
      </c>
      <c r="C11" s="19"/>
      <c r="D11" s="19"/>
      <c r="E11" s="19"/>
      <c r="F11" s="19"/>
      <c r="G11" s="19">
        <v>3</v>
      </c>
      <c r="H11" s="19">
        <v>7</v>
      </c>
      <c r="I11" s="19">
        <f>SUM(G11:H11)</f>
        <v>10</v>
      </c>
    </row>
    <row r="12" spans="1:9" x14ac:dyDescent="0.25">
      <c r="A12" s="51"/>
      <c r="B12" s="51"/>
      <c r="C12" s="60"/>
      <c r="D12" s="60"/>
      <c r="E12" s="60"/>
      <c r="F12" s="60"/>
      <c r="G12" s="60"/>
      <c r="H12" s="60"/>
      <c r="I12" s="19"/>
    </row>
    <row r="13" spans="1:9" x14ac:dyDescent="0.25">
      <c r="A13" s="51">
        <v>1</v>
      </c>
      <c r="B13" s="51" t="s">
        <v>22</v>
      </c>
      <c r="C13" s="19"/>
      <c r="D13" s="19"/>
      <c r="E13" s="19"/>
      <c r="F13" s="19"/>
      <c r="G13" s="19"/>
      <c r="H13" s="19">
        <v>10</v>
      </c>
      <c r="I13" s="19">
        <f>SUM(H13)</f>
        <v>10</v>
      </c>
    </row>
    <row r="14" spans="1:9" x14ac:dyDescent="0.25">
      <c r="A14" s="51">
        <v>2</v>
      </c>
      <c r="B14" s="51" t="s">
        <v>20</v>
      </c>
      <c r="C14" s="19"/>
      <c r="D14" s="19"/>
      <c r="E14" s="19"/>
      <c r="F14" s="19"/>
      <c r="G14" s="19">
        <v>1</v>
      </c>
      <c r="H14" s="19">
        <v>9</v>
      </c>
      <c r="I14" s="19">
        <f>SUM(G14:H14)</f>
        <v>10</v>
      </c>
    </row>
    <row r="15" spans="1:9" x14ac:dyDescent="0.25">
      <c r="A15" s="51"/>
      <c r="B15" s="51"/>
      <c r="C15" s="19"/>
      <c r="D15" s="19"/>
      <c r="E15" s="19"/>
      <c r="F15" s="19"/>
      <c r="G15" s="19"/>
      <c r="H15" s="19"/>
      <c r="I15" s="19"/>
    </row>
    <row r="16" spans="1:9" x14ac:dyDescent="0.25">
      <c r="A16" s="64"/>
      <c r="B16" s="55" t="s">
        <v>43</v>
      </c>
      <c r="C16" s="51"/>
      <c r="D16" s="51"/>
      <c r="E16" s="51"/>
      <c r="F16" s="51"/>
      <c r="G16" s="51"/>
      <c r="H16" s="51"/>
      <c r="I16" s="51"/>
    </row>
    <row r="17" spans="1:7" x14ac:dyDescent="0.25">
      <c r="A17" s="62"/>
    </row>
    <row r="19" spans="1:7" x14ac:dyDescent="0.25">
      <c r="A19" s="51"/>
      <c r="B19" s="56" t="s">
        <v>47</v>
      </c>
      <c r="C19" s="57" t="s">
        <v>17</v>
      </c>
      <c r="D19" s="57" t="s">
        <v>16</v>
      </c>
      <c r="E19" s="57" t="s">
        <v>14</v>
      </c>
      <c r="F19" s="57" t="s">
        <v>42</v>
      </c>
      <c r="G19" s="57" t="s">
        <v>26</v>
      </c>
    </row>
    <row r="20" spans="1:7" x14ac:dyDescent="0.25">
      <c r="A20" s="51"/>
      <c r="B20" s="51"/>
      <c r="C20" s="60">
        <v>1</v>
      </c>
      <c r="D20" s="60">
        <v>2</v>
      </c>
      <c r="E20" s="60">
        <v>3</v>
      </c>
      <c r="F20" s="60">
        <v>4</v>
      </c>
      <c r="G20" s="60">
        <v>5</v>
      </c>
    </row>
    <row r="21" spans="1:7" x14ac:dyDescent="0.25">
      <c r="A21" s="51">
        <v>1</v>
      </c>
      <c r="B21" s="51" t="s">
        <v>44</v>
      </c>
      <c r="C21" s="51">
        <v>0</v>
      </c>
      <c r="D21" s="51">
        <v>0</v>
      </c>
      <c r="E21" s="65">
        <v>0</v>
      </c>
      <c r="F21" s="55">
        <v>20</v>
      </c>
      <c r="G21" s="55">
        <v>80</v>
      </c>
    </row>
    <row r="22" spans="1:7" x14ac:dyDescent="0.25">
      <c r="A22" s="51">
        <v>2</v>
      </c>
      <c r="B22" s="51" t="s">
        <v>45</v>
      </c>
      <c r="C22" s="51">
        <v>0</v>
      </c>
      <c r="D22" s="51">
        <v>0</v>
      </c>
      <c r="E22" s="65">
        <v>0</v>
      </c>
      <c r="F22" s="55">
        <v>10</v>
      </c>
      <c r="G22" s="55">
        <v>60</v>
      </c>
    </row>
    <row r="23" spans="1:7" x14ac:dyDescent="0.25">
      <c r="A23" s="51">
        <v>3</v>
      </c>
      <c r="B23" s="51" t="s">
        <v>46</v>
      </c>
      <c r="C23" s="51">
        <v>0</v>
      </c>
      <c r="D23" s="51">
        <v>0</v>
      </c>
      <c r="E23" s="65">
        <v>0</v>
      </c>
      <c r="F23" s="55">
        <v>20</v>
      </c>
      <c r="G23" s="55">
        <v>80</v>
      </c>
    </row>
    <row r="24" spans="1:7" x14ac:dyDescent="0.25">
      <c r="A24" s="51">
        <v>4</v>
      </c>
      <c r="B24" s="51" t="s">
        <v>19</v>
      </c>
      <c r="C24" s="51">
        <v>0</v>
      </c>
      <c r="D24" s="51">
        <v>0</v>
      </c>
      <c r="E24" s="65">
        <v>0</v>
      </c>
      <c r="F24" s="55">
        <v>10</v>
      </c>
      <c r="G24" s="55">
        <v>90</v>
      </c>
    </row>
    <row r="25" spans="1:7" x14ac:dyDescent="0.25">
      <c r="A25" s="51">
        <v>5</v>
      </c>
      <c r="B25" s="51" t="s">
        <v>22</v>
      </c>
      <c r="C25" s="51">
        <v>0</v>
      </c>
      <c r="D25" s="51">
        <v>0</v>
      </c>
      <c r="E25" s="65">
        <v>0</v>
      </c>
      <c r="F25" s="55">
        <v>30</v>
      </c>
      <c r="G25" s="55">
        <v>70</v>
      </c>
    </row>
    <row r="26" spans="1:7" x14ac:dyDescent="0.25">
      <c r="A26" s="51"/>
      <c r="B26" s="51"/>
      <c r="C26" s="51"/>
      <c r="D26" s="51"/>
      <c r="E26" s="65"/>
      <c r="F26" s="55"/>
      <c r="G26" s="55"/>
    </row>
    <row r="27" spans="1:7" x14ac:dyDescent="0.25">
      <c r="A27" s="51">
        <v>1</v>
      </c>
      <c r="B27" s="51" t="s">
        <v>22</v>
      </c>
      <c r="C27" s="51">
        <v>0</v>
      </c>
      <c r="D27" s="51">
        <v>0</v>
      </c>
      <c r="E27" s="65">
        <v>0</v>
      </c>
      <c r="F27" s="55"/>
      <c r="G27" s="55">
        <v>100</v>
      </c>
    </row>
    <row r="28" spans="1:7" x14ac:dyDescent="0.25">
      <c r="A28" s="51">
        <v>2</v>
      </c>
      <c r="B28" s="51" t="s">
        <v>20</v>
      </c>
      <c r="C28" s="51">
        <v>0</v>
      </c>
      <c r="D28" s="51">
        <v>0</v>
      </c>
      <c r="E28" s="65">
        <v>0</v>
      </c>
      <c r="F28" s="55">
        <v>10</v>
      </c>
      <c r="G28" s="55">
        <v>90</v>
      </c>
    </row>
  </sheetData>
  <mergeCells count="3">
    <mergeCell ref="B1:I1"/>
    <mergeCell ref="B2:I2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Enero-Marzo 2023</vt:lpstr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Leoscal Peña</dc:creator>
  <cp:keywords/>
  <dc:description/>
  <cp:lastModifiedBy>DEP-PLANIFICACION</cp:lastModifiedBy>
  <cp:revision/>
  <dcterms:created xsi:type="dcterms:W3CDTF">2019-08-07T20:20:33Z</dcterms:created>
  <dcterms:modified xsi:type="dcterms:W3CDTF">2023-07-12T17:37:27Z</dcterms:modified>
  <cp:category/>
  <cp:contentStatus/>
</cp:coreProperties>
</file>