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P-PLANIFICACION\Desktop\"/>
    </mc:Choice>
  </mc:AlternateContent>
  <bookViews>
    <workbookView xWindow="-120" yWindow="-120" windowWidth="20730" windowHeight="11040"/>
  </bookViews>
  <sheets>
    <sheet name="ABRIL-JUNIO " sheetId="10" r:id="rId1"/>
    <sheet name="Hoja1" sheetId="11" r:id="rId2"/>
    <sheet name="Hoja2" sheetId="12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12" l="1"/>
  <c r="I17" i="12"/>
  <c r="I15" i="12"/>
  <c r="I14" i="12"/>
  <c r="I13" i="12"/>
  <c r="I12" i="12"/>
  <c r="I11" i="12"/>
  <c r="I20" i="11"/>
  <c r="I19" i="11"/>
  <c r="I17" i="11"/>
  <c r="I16" i="11"/>
  <c r="I15" i="11"/>
  <c r="I14" i="11"/>
  <c r="I13" i="11"/>
  <c r="F29" i="10" l="1"/>
  <c r="E29" i="10"/>
  <c r="D29" i="10"/>
  <c r="F28" i="10"/>
  <c r="E28" i="10"/>
  <c r="D28" i="10"/>
  <c r="F27" i="10"/>
  <c r="E27" i="10"/>
  <c r="D27" i="10"/>
  <c r="F26" i="10"/>
  <c r="E26" i="10"/>
  <c r="D26" i="10"/>
  <c r="F25" i="10"/>
  <c r="E25" i="10"/>
  <c r="D25" i="10"/>
  <c r="F24" i="10"/>
  <c r="E24" i="10"/>
  <c r="D24" i="10"/>
  <c r="F23" i="10"/>
  <c r="E23" i="10"/>
  <c r="D23" i="10"/>
  <c r="C29" i="10"/>
  <c r="C28" i="10"/>
  <c r="C27" i="10"/>
  <c r="C26" i="10"/>
  <c r="C25" i="10"/>
  <c r="C24" i="10"/>
  <c r="C23" i="10"/>
  <c r="B29" i="10"/>
  <c r="B28" i="10"/>
  <c r="B27" i="10"/>
  <c r="B26" i="10"/>
  <c r="B25" i="10"/>
  <c r="B24" i="10"/>
  <c r="B23" i="10"/>
  <c r="B22" i="10"/>
  <c r="C22" i="10"/>
  <c r="D22" i="10"/>
  <c r="E22" i="10"/>
  <c r="F22" i="10"/>
  <c r="G22" i="10"/>
  <c r="H22" i="10"/>
  <c r="I22" i="10"/>
  <c r="J22" i="10"/>
  <c r="K22" i="10"/>
  <c r="L22" i="10"/>
  <c r="M22" i="10"/>
  <c r="N22" i="10"/>
  <c r="O22" i="10"/>
  <c r="P22" i="10"/>
  <c r="Q22" i="10"/>
  <c r="G21" i="10"/>
  <c r="J21" i="10" s="1"/>
  <c r="G12" i="10"/>
  <c r="K12" i="10" s="1"/>
  <c r="P12" i="10" s="1"/>
  <c r="G20" i="10"/>
  <c r="I20" i="10" s="1"/>
  <c r="G19" i="10"/>
  <c r="M19" i="10" s="1"/>
  <c r="G18" i="10"/>
  <c r="N18" i="10" s="1"/>
  <c r="G17" i="10"/>
  <c r="I17" i="10" s="1"/>
  <c r="G16" i="10"/>
  <c r="I16" i="10" s="1"/>
  <c r="G15" i="10"/>
  <c r="M15" i="10" s="1"/>
  <c r="F14" i="10"/>
  <c r="E14" i="10"/>
  <c r="D14" i="10"/>
  <c r="C14" i="10"/>
  <c r="B14" i="10"/>
  <c r="G13" i="10"/>
  <c r="N13" i="10" s="1"/>
  <c r="G11" i="10"/>
  <c r="N11" i="10" s="1"/>
  <c r="G10" i="10"/>
  <c r="M10" i="10" s="1"/>
  <c r="G9" i="10"/>
  <c r="L9" i="10" s="1"/>
  <c r="G8" i="10"/>
  <c r="N8" i="10" s="1"/>
  <c r="G7" i="10"/>
  <c r="N7" i="10" s="1"/>
  <c r="F6" i="10"/>
  <c r="E6" i="10"/>
  <c r="D6" i="10"/>
  <c r="C6" i="10"/>
  <c r="B6" i="10"/>
  <c r="G28" i="10" l="1"/>
  <c r="M28" i="10" s="1"/>
  <c r="G23" i="10"/>
  <c r="I23" i="10" s="1"/>
  <c r="G26" i="10"/>
  <c r="I26" i="10" s="1"/>
  <c r="G27" i="10"/>
  <c r="J27" i="10" s="1"/>
  <c r="G25" i="10"/>
  <c r="I25" i="10" s="1"/>
  <c r="G29" i="10"/>
  <c r="K29" i="10" s="1"/>
  <c r="P29" i="10" s="1"/>
  <c r="G24" i="10"/>
  <c r="N24" i="10" s="1"/>
  <c r="N21" i="10"/>
  <c r="L21" i="10"/>
  <c r="M21" i="10"/>
  <c r="N12" i="10"/>
  <c r="L12" i="10"/>
  <c r="M12" i="10"/>
  <c r="K16" i="10"/>
  <c r="P16" i="10" s="1"/>
  <c r="M9" i="10"/>
  <c r="Q9" i="10" s="1"/>
  <c r="N9" i="10"/>
  <c r="N16" i="10"/>
  <c r="K21" i="10"/>
  <c r="P21" i="10" s="1"/>
  <c r="G14" i="10"/>
  <c r="K14" i="10" s="1"/>
  <c r="P14" i="10" s="1"/>
  <c r="L20" i="10"/>
  <c r="I21" i="10"/>
  <c r="O21" i="10" s="1"/>
  <c r="K11" i="10"/>
  <c r="P11" i="10" s="1"/>
  <c r="K10" i="10"/>
  <c r="P10" i="10" s="1"/>
  <c r="B30" i="10"/>
  <c r="I12" i="10"/>
  <c r="M20" i="10"/>
  <c r="J12" i="10"/>
  <c r="J17" i="10"/>
  <c r="O17" i="10" s="1"/>
  <c r="L17" i="10"/>
  <c r="J10" i="10"/>
  <c r="M17" i="10"/>
  <c r="N10" i="10"/>
  <c r="N15" i="10"/>
  <c r="I7" i="10"/>
  <c r="I11" i="10"/>
  <c r="J16" i="10"/>
  <c r="O16" i="10" s="1"/>
  <c r="J20" i="10"/>
  <c r="O20" i="10" s="1"/>
  <c r="K7" i="10"/>
  <c r="P7" i="10" s="1"/>
  <c r="L7" i="10"/>
  <c r="L11" i="10"/>
  <c r="L16" i="10"/>
  <c r="M16" i="10"/>
  <c r="N20" i="10"/>
  <c r="N19" i="10"/>
  <c r="K17" i="10"/>
  <c r="P17" i="10" s="1"/>
  <c r="K20" i="10"/>
  <c r="P20" i="10" s="1"/>
  <c r="J7" i="10"/>
  <c r="I10" i="10"/>
  <c r="J11" i="10"/>
  <c r="L10" i="10"/>
  <c r="Q10" i="10" s="1"/>
  <c r="E30" i="10"/>
  <c r="F30" i="10"/>
  <c r="I8" i="10"/>
  <c r="I13" i="10"/>
  <c r="C30" i="10"/>
  <c r="I18" i="10"/>
  <c r="J18" i="10"/>
  <c r="J8" i="10"/>
  <c r="D30" i="10"/>
  <c r="M7" i="10"/>
  <c r="K8" i="10"/>
  <c r="P8" i="10" s="1"/>
  <c r="I9" i="10"/>
  <c r="M11" i="10"/>
  <c r="K13" i="10"/>
  <c r="P13" i="10" s="1"/>
  <c r="J15" i="10"/>
  <c r="N17" i="10"/>
  <c r="L18" i="10"/>
  <c r="J19" i="10"/>
  <c r="G6" i="10"/>
  <c r="N6" i="10" s="1"/>
  <c r="L8" i="10"/>
  <c r="J9" i="10"/>
  <c r="L13" i="10"/>
  <c r="K15" i="10"/>
  <c r="P15" i="10" s="1"/>
  <c r="M18" i="10"/>
  <c r="K19" i="10"/>
  <c r="P19" i="10" s="1"/>
  <c r="J13" i="10"/>
  <c r="I15" i="10"/>
  <c r="K18" i="10"/>
  <c r="P18" i="10" s="1"/>
  <c r="I19" i="10"/>
  <c r="M8" i="10"/>
  <c r="K9" i="10"/>
  <c r="P9" i="10" s="1"/>
  <c r="M13" i="10"/>
  <c r="L15" i="10"/>
  <c r="Q15" i="10" s="1"/>
  <c r="L19" i="10"/>
  <c r="Q19" i="10" s="1"/>
  <c r="K26" i="10" l="1"/>
  <c r="P26" i="10" s="1"/>
  <c r="L26" i="10"/>
  <c r="M26" i="10"/>
  <c r="N26" i="10"/>
  <c r="L28" i="10"/>
  <c r="Q28" i="10" s="1"/>
  <c r="N28" i="10"/>
  <c r="K28" i="10"/>
  <c r="P28" i="10" s="1"/>
  <c r="N23" i="10"/>
  <c r="L23" i="10"/>
  <c r="M23" i="10"/>
  <c r="J23" i="10"/>
  <c r="O23" i="10" s="1"/>
  <c r="J26" i="10"/>
  <c r="O26" i="10" s="1"/>
  <c r="K23" i="10"/>
  <c r="P23" i="10" s="1"/>
  <c r="I28" i="10"/>
  <c r="J28" i="10"/>
  <c r="I27" i="10"/>
  <c r="O27" i="10" s="1"/>
  <c r="N27" i="10"/>
  <c r="L27" i="10"/>
  <c r="K27" i="10"/>
  <c r="P27" i="10" s="1"/>
  <c r="M27" i="10"/>
  <c r="I24" i="10"/>
  <c r="J24" i="10"/>
  <c r="N25" i="10"/>
  <c r="K25" i="10"/>
  <c r="P25" i="10" s="1"/>
  <c r="N29" i="10"/>
  <c r="L29" i="10"/>
  <c r="M29" i="10"/>
  <c r="J29" i="10"/>
  <c r="I29" i="10"/>
  <c r="L25" i="10"/>
  <c r="M25" i="10"/>
  <c r="L24" i="10"/>
  <c r="K24" i="10"/>
  <c r="P24" i="10" s="1"/>
  <c r="M24" i="10"/>
  <c r="J25" i="10"/>
  <c r="O25" i="10" s="1"/>
  <c r="Q16" i="10"/>
  <c r="Q21" i="10"/>
  <c r="J14" i="10"/>
  <c r="I14" i="10"/>
  <c r="O15" i="10"/>
  <c r="N14" i="10"/>
  <c r="Q7" i="10"/>
  <c r="G30" i="10"/>
  <c r="I30" i="10" s="1"/>
  <c r="Q12" i="10"/>
  <c r="Q20" i="10"/>
  <c r="O12" i="10"/>
  <c r="Q8" i="10"/>
  <c r="M14" i="10"/>
  <c r="O11" i="10"/>
  <c r="L14" i="10"/>
  <c r="J6" i="10"/>
  <c r="O10" i="10"/>
  <c r="O7" i="10"/>
  <c r="Q17" i="10"/>
  <c r="Q11" i="10"/>
  <c r="O9" i="10"/>
  <c r="O19" i="10"/>
  <c r="Q18" i="10"/>
  <c r="Q13" i="10"/>
  <c r="O8" i="10"/>
  <c r="O18" i="10"/>
  <c r="K6" i="10"/>
  <c r="P6" i="10" s="1"/>
  <c r="M6" i="10"/>
  <c r="L6" i="10"/>
  <c r="O13" i="10"/>
  <c r="I6" i="10"/>
  <c r="Q26" i="10" l="1"/>
  <c r="Q23" i="10"/>
  <c r="O28" i="10"/>
  <c r="Q27" i="10"/>
  <c r="O24" i="10"/>
  <c r="O29" i="10"/>
  <c r="Q29" i="10"/>
  <c r="Q25" i="10"/>
  <c r="Q24" i="10"/>
  <c r="O14" i="10"/>
  <c r="Q14" i="10"/>
  <c r="J30" i="10"/>
  <c r="O30" i="10" s="1"/>
  <c r="K30" i="10"/>
  <c r="P30" i="10" s="1"/>
  <c r="M30" i="10"/>
  <c r="N30" i="10"/>
  <c r="L30" i="10"/>
  <c r="Q6" i="10"/>
  <c r="O6" i="10"/>
  <c r="Q30" i="10" l="1"/>
</calcChain>
</file>

<file path=xl/comments1.xml><?xml version="1.0" encoding="utf-8"?>
<comments xmlns="http://schemas.openxmlformats.org/spreadsheetml/2006/main">
  <authors>
    <author>Leoscal Peña</author>
  </authors>
  <commentList>
    <comment ref="R6" authorId="0" shapeId="0">
      <text>
        <r>
          <rPr>
            <b/>
            <sz val="9"/>
            <color indexed="81"/>
            <rFont val="Tahoma"/>
            <family val="2"/>
          </rPr>
          <t>Leoscal Peña:</t>
        </r>
        <r>
          <rPr>
            <sz val="9"/>
            <color indexed="81"/>
            <rFont val="Tahoma"/>
            <family val="2"/>
          </rPr>
          <t xml:space="preserve">
Colcoar nombre del atirbuto</t>
        </r>
      </text>
    </comment>
    <comment ref="R14" authorId="0" shapeId="0">
      <text>
        <r>
          <rPr>
            <b/>
            <sz val="9"/>
            <color indexed="81"/>
            <rFont val="Tahoma"/>
            <family val="2"/>
          </rPr>
          <t>Leoscal Peña:</t>
        </r>
        <r>
          <rPr>
            <sz val="9"/>
            <color indexed="81"/>
            <rFont val="Tahoma"/>
            <family val="2"/>
          </rPr>
          <t xml:space="preserve">
Colcoar nombre del atirbuto</t>
        </r>
      </text>
    </comment>
  </commentList>
</comments>
</file>

<file path=xl/sharedStrings.xml><?xml version="1.0" encoding="utf-8"?>
<sst xmlns="http://schemas.openxmlformats.org/spreadsheetml/2006/main" count="162" uniqueCount="53">
  <si>
    <t>Etiquetas de fila</t>
  </si>
  <si>
    <t>Totales</t>
  </si>
  <si>
    <t>ATRIBUTO</t>
  </si>
  <si>
    <t>Valoración (5)</t>
  </si>
  <si>
    <t>Valoración (4)</t>
  </si>
  <si>
    <t>Valoración (3)</t>
  </si>
  <si>
    <t>Valoración (2)</t>
  </si>
  <si>
    <t>Valoración (1)</t>
  </si>
  <si>
    <t>Promedio</t>
  </si>
  <si>
    <t>Valoración Positiva</t>
  </si>
  <si>
    <t>Valoración Negativa</t>
  </si>
  <si>
    <t>Valoración regular</t>
  </si>
  <si>
    <t>VALOR GENERAL</t>
  </si>
  <si>
    <t>VALOR GENERAL INSTITUCIÓN</t>
  </si>
  <si>
    <t>Regular</t>
  </si>
  <si>
    <t xml:space="preserve">Bueno </t>
  </si>
  <si>
    <t>Malo</t>
  </si>
  <si>
    <t>Muy Malo</t>
  </si>
  <si>
    <t>valor general</t>
  </si>
  <si>
    <t>AMABILIDAD</t>
  </si>
  <si>
    <t>PROFESIONALIDAD</t>
  </si>
  <si>
    <t>TIEMPO</t>
  </si>
  <si>
    <t>FIABILIDAD</t>
  </si>
  <si>
    <t>ACCESO</t>
  </si>
  <si>
    <t>TIEMPO LAB</t>
  </si>
  <si>
    <t>ATIRBUTO</t>
  </si>
  <si>
    <t>Excelente</t>
  </si>
  <si>
    <r>
      <t>1.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1"/>
        <color rgb="FF000000"/>
        <rFont val="Calibri"/>
        <family val="2"/>
        <scheme val="minor"/>
      </rPr>
      <t>¿Cómo considera el tiempo de prestación del servicio?</t>
    </r>
  </si>
  <si>
    <t>2.	¿Cómo considera las condiciones de las instalaciones (limpieza, señalizaciones, apariencia de las instalaciones y del personal)?</t>
  </si>
  <si>
    <t>3. ¿Con que facilidad pudo obtener la información del servicio y solicitar el mismo?</t>
  </si>
  <si>
    <t xml:space="preserve">5.	¿La Información sobre el servicio fue acertada? </t>
  </si>
  <si>
    <t xml:space="preserve">4. ¿Cómo califica el trato del personal? </t>
  </si>
  <si>
    <t>6.¿Cómo califica la fiabilidad del producto entregado? (Presencia de errores)</t>
  </si>
  <si>
    <t xml:space="preserve">DIRECCION DE FOMENTO Y DESARRIOLLO DE LA ARTESANIA NACIONAL (FODEARTE) </t>
  </si>
  <si>
    <t>FORMACION ARTESANAL</t>
  </si>
  <si>
    <t>APOYO AL ARTESANO</t>
  </si>
  <si>
    <t xml:space="preserve">7. ¿Cómo califica los conocimientos del personal que le atendió? </t>
  </si>
  <si>
    <t>PERIODO DE MEDICIÓN: ABRIL-JUNIO 2023</t>
  </si>
  <si>
    <t>TABULACIÓN DE ENCUESTAS</t>
  </si>
  <si>
    <t>TRIMESTRES ABRIL-JUNIO 2023</t>
  </si>
  <si>
    <t>Talleres de Formación</t>
  </si>
  <si>
    <t>Muesra Seleccionada</t>
  </si>
  <si>
    <t>NR</t>
  </si>
  <si>
    <t>Bueno</t>
  </si>
  <si>
    <t>TOTAL</t>
  </si>
  <si>
    <t>TIEMPO DE RESPUESTA</t>
  </si>
  <si>
    <t>ELEMENTOS TANGIBLES</t>
  </si>
  <si>
    <t>ACCESIBILIDAD</t>
  </si>
  <si>
    <t>Porcentajes</t>
  </si>
  <si>
    <t xml:space="preserve">                                       </t>
  </si>
  <si>
    <t>APOYO DIRECTO CARNETIZACIÓN</t>
  </si>
  <si>
    <t xml:space="preserve">                     </t>
  </si>
  <si>
    <t xml:space="preserve">APOYO DIRECTO HERRAMIENTA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</si>
</sst>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b/>
      <sz val="7"/>
      <color theme="1"/>
      <name val="Times New Roman"/>
      <family val="1"/>
    </font>
    <font>
      <b/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9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9" fontId="2" fillId="0" borderId="1" xfId="0" applyNumberFormat="1" applyFont="1" applyBorder="1" applyAlignment="1">
      <alignment horizontal="center"/>
    </xf>
    <xf numFmtId="9" fontId="0" fillId="0" borderId="1" xfId="1" applyFont="1" applyBorder="1" applyAlignment="1">
      <alignment horizontal="center"/>
    </xf>
    <xf numFmtId="9" fontId="0" fillId="0" borderId="1" xfId="1" applyFont="1" applyFill="1" applyBorder="1" applyAlignment="1">
      <alignment horizontal="center"/>
    </xf>
    <xf numFmtId="9" fontId="0" fillId="0" borderId="0" xfId="1" applyFont="1" applyFill="1" applyAlignment="1">
      <alignment horizont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horizontal="center"/>
    </xf>
    <xf numFmtId="9" fontId="0" fillId="0" borderId="2" xfId="1" applyFont="1" applyFill="1" applyBorder="1" applyAlignment="1">
      <alignment horizontal="center"/>
    </xf>
    <xf numFmtId="9" fontId="0" fillId="0" borderId="2" xfId="1" applyFont="1" applyBorder="1" applyAlignment="1">
      <alignment horizontal="center"/>
    </xf>
    <xf numFmtId="9" fontId="2" fillId="0" borderId="2" xfId="0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9" fontId="2" fillId="2" borderId="4" xfId="1" applyFont="1" applyFill="1" applyBorder="1" applyAlignment="1">
      <alignment horizontal="center"/>
    </xf>
    <xf numFmtId="9" fontId="2" fillId="2" borderId="4" xfId="0" applyNumberFormat="1" applyFont="1" applyFill="1" applyBorder="1" applyAlignment="1">
      <alignment horizontal="center"/>
    </xf>
    <xf numFmtId="9" fontId="0" fillId="0" borderId="5" xfId="1" applyFont="1" applyFill="1" applyBorder="1" applyAlignment="1">
      <alignment horizontal="center"/>
    </xf>
    <xf numFmtId="9" fontId="0" fillId="0" borderId="5" xfId="1" applyFont="1" applyBorder="1" applyAlignment="1">
      <alignment horizontal="center"/>
    </xf>
    <xf numFmtId="9" fontId="2" fillId="0" borderId="5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9" fontId="2" fillId="0" borderId="0" xfId="1" applyFont="1" applyAlignment="1">
      <alignment vertical="center"/>
    </xf>
    <xf numFmtId="0" fontId="2" fillId="4" borderId="3" xfId="0" applyFont="1" applyFill="1" applyBorder="1"/>
    <xf numFmtId="0" fontId="3" fillId="5" borderId="7" xfId="0" applyFont="1" applyFill="1" applyBorder="1" applyAlignment="1">
      <alignment horizontal="center" vertical="center" wrapText="1"/>
    </xf>
    <xf numFmtId="10" fontId="0" fillId="0" borderId="2" xfId="1" applyNumberFormat="1" applyFont="1" applyBorder="1" applyAlignment="1">
      <alignment horizontal="center"/>
    </xf>
    <xf numFmtId="10" fontId="2" fillId="2" borderId="4" xfId="0" applyNumberFormat="1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0" fillId="0" borderId="9" xfId="0" applyBorder="1"/>
    <xf numFmtId="0" fontId="4" fillId="2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2" fillId="2" borderId="11" xfId="0" applyFont="1" applyFill="1" applyBorder="1" applyAlignment="1">
      <alignment horizontal="center"/>
    </xf>
    <xf numFmtId="10" fontId="0" fillId="0" borderId="2" xfId="1" applyNumberFormat="1" applyFont="1" applyFill="1" applyBorder="1" applyAlignment="1">
      <alignment horizontal="center"/>
    </xf>
    <xf numFmtId="9" fontId="2" fillId="0" borderId="0" xfId="1" applyFont="1" applyFill="1" applyAlignment="1">
      <alignment vertical="center"/>
    </xf>
    <xf numFmtId="0" fontId="0" fillId="0" borderId="13" xfId="0" applyBorder="1" applyAlignment="1">
      <alignment horizontal="center"/>
    </xf>
    <xf numFmtId="9" fontId="0" fillId="0" borderId="13" xfId="1" applyFont="1" applyBorder="1" applyAlignment="1">
      <alignment horizontal="center"/>
    </xf>
    <xf numFmtId="10" fontId="0" fillId="0" borderId="13" xfId="1" applyNumberFormat="1" applyFont="1" applyBorder="1" applyAlignment="1">
      <alignment horizontal="center"/>
    </xf>
    <xf numFmtId="9" fontId="2" fillId="0" borderId="13" xfId="0" applyNumberFormat="1" applyFont="1" applyBorder="1" applyAlignment="1">
      <alignment horizontal="center"/>
    </xf>
    <xf numFmtId="9" fontId="2" fillId="4" borderId="4" xfId="0" applyNumberFormat="1" applyFont="1" applyFill="1" applyBorder="1" applyAlignment="1">
      <alignment horizontal="center"/>
    </xf>
    <xf numFmtId="9" fontId="2" fillId="4" borderId="15" xfId="0" applyNumberFormat="1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4" xfId="0" applyFont="1" applyFill="1" applyBorder="1"/>
    <xf numFmtId="9" fontId="2" fillId="4" borderId="4" xfId="1" applyFont="1" applyFill="1" applyBorder="1" applyAlignment="1">
      <alignment horizontal="center"/>
    </xf>
    <xf numFmtId="10" fontId="2" fillId="4" borderId="4" xfId="1" applyNumberFormat="1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4" fillId="4" borderId="3" xfId="0" applyFont="1" applyFill="1" applyBorder="1"/>
    <xf numFmtId="0" fontId="2" fillId="8" borderId="16" xfId="0" applyFont="1" applyFill="1" applyBorder="1" applyAlignment="1">
      <alignment vertical="center" wrapText="1"/>
    </xf>
    <xf numFmtId="0" fontId="8" fillId="4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/>
    <xf numFmtId="0" fontId="12" fillId="0" borderId="1" xfId="0" applyFont="1" applyBorder="1" applyAlignment="1">
      <alignment wrapText="1"/>
    </xf>
    <xf numFmtId="0" fontId="11" fillId="8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43" fontId="0" fillId="0" borderId="1" xfId="2" applyFont="1" applyBorder="1" applyAlignment="1">
      <alignment horizontal="center"/>
    </xf>
    <xf numFmtId="0" fontId="0" fillId="0" borderId="1" xfId="2" applyNumberFormat="1" applyFont="1" applyBorder="1" applyAlignment="1">
      <alignment horizontal="center"/>
    </xf>
    <xf numFmtId="0" fontId="11" fillId="9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12" fillId="0" borderId="1" xfId="0" applyFont="1" applyBorder="1"/>
    <xf numFmtId="0" fontId="2" fillId="7" borderId="1" xfId="0" applyFont="1" applyFill="1" applyBorder="1"/>
    <xf numFmtId="0" fontId="2" fillId="0" borderId="0" xfId="0" applyFont="1" applyAlignment="1"/>
    <xf numFmtId="0" fontId="0" fillId="0" borderId="0" xfId="0" applyAlignment="1">
      <alignment wrapText="1"/>
    </xf>
    <xf numFmtId="0" fontId="13" fillId="0" borderId="1" xfId="0" applyFont="1" applyBorder="1" applyAlignment="1">
      <alignment wrapText="1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0" fillId="0" borderId="1" xfId="0" applyFont="1" applyBorder="1"/>
    <xf numFmtId="0" fontId="0" fillId="0" borderId="0" xfId="0" applyBorder="1"/>
    <xf numFmtId="0" fontId="2" fillId="0" borderId="0" xfId="0" applyFont="1" applyBorder="1"/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394607</xdr:colOff>
      <xdr:row>0</xdr:row>
      <xdr:rowOff>81643</xdr:rowOff>
    </xdr:from>
    <xdr:to>
      <xdr:col>0</xdr:col>
      <xdr:colOff>1632857</xdr:colOff>
      <xdr:row>3</xdr:row>
      <xdr:rowOff>146139</xdr:rowOff>
    </xdr:to>
    <xdr:pic>
      <xdr:nvPicPr>
        <xdr:cNvPr id="2" name="image2.jpeg">
          <a:extLst>
            <a:ext uri="{FF2B5EF4-FFF2-40B4-BE49-F238E27FC236}">
              <a16:creationId xmlns:a16="http://schemas.microsoft.com/office/drawing/2014/main" id="{FE3C389D-C086-4622-BEAE-DB235AC7B1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607" y="81643"/>
          <a:ext cx="1238250" cy="7992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1"/>
  <sheetViews>
    <sheetView tabSelected="1" topLeftCell="A5" zoomScale="70" zoomScaleNormal="70" workbookViewId="0">
      <selection activeCell="A2" sqref="A2:R2"/>
    </sheetView>
  </sheetViews>
  <sheetFormatPr baseColWidth="10" defaultColWidth="11.42578125" defaultRowHeight="15" outlineLevelRow="1" outlineLevelCol="1" x14ac:dyDescent="0.25"/>
  <cols>
    <col min="1" max="1" width="78.140625" bestFit="1" customWidth="1"/>
    <col min="2" max="2" width="15.7109375" style="3" customWidth="1" outlineLevel="1"/>
    <col min="3" max="3" width="9.7109375" style="3" customWidth="1" outlineLevel="1"/>
    <col min="4" max="4" width="10.5703125" style="3" customWidth="1" outlineLevel="1"/>
    <col min="5" max="5" width="7.42578125" style="3" customWidth="1" outlineLevel="1"/>
    <col min="6" max="6" width="12.140625" style="3" customWidth="1" outlineLevel="1"/>
    <col min="7" max="7" width="10.140625" style="3" customWidth="1" outlineLevel="1"/>
    <col min="8" max="8" width="0.85546875" style="3" customWidth="1" outlineLevel="1"/>
    <col min="9" max="10" width="17.42578125" style="7" customWidth="1" outlineLevel="1"/>
    <col min="11" max="12" width="17.42578125" style="2" customWidth="1" outlineLevel="1"/>
    <col min="13" max="13" width="17.140625" style="2" customWidth="1" outlineLevel="1"/>
    <col min="14" max="14" width="13.28515625" style="2" customWidth="1"/>
    <col min="15" max="15" width="23.5703125" style="3" bestFit="1" customWidth="1"/>
    <col min="16" max="16" width="22.5703125" style="3" bestFit="1" customWidth="1"/>
    <col min="17" max="17" width="24.5703125" style="3" customWidth="1"/>
    <col min="18" max="18" width="24.28515625" bestFit="1" customWidth="1"/>
    <col min="25" max="25" width="4.5703125" bestFit="1" customWidth="1"/>
  </cols>
  <sheetData>
    <row r="1" spans="1:25" ht="21" x14ac:dyDescent="0.35">
      <c r="A1" s="51" t="s">
        <v>33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</row>
    <row r="2" spans="1:25" ht="21" x14ac:dyDescent="0.35">
      <c r="A2" s="52" t="s">
        <v>37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4" spans="1:25" ht="15.75" thickBot="1" x14ac:dyDescent="0.3"/>
    <row r="5" spans="1:25" s="8" customFormat="1" ht="46.5" customHeight="1" thickBot="1" x14ac:dyDescent="0.3">
      <c r="A5" s="22" t="s">
        <v>0</v>
      </c>
      <c r="B5" s="20" t="s">
        <v>26</v>
      </c>
      <c r="C5" s="20" t="s">
        <v>15</v>
      </c>
      <c r="D5" s="20" t="s">
        <v>14</v>
      </c>
      <c r="E5" s="20" t="s">
        <v>16</v>
      </c>
      <c r="F5" s="20" t="s">
        <v>17</v>
      </c>
      <c r="G5" s="21" t="s">
        <v>1</v>
      </c>
      <c r="H5" s="31"/>
      <c r="I5" s="20" t="s">
        <v>3</v>
      </c>
      <c r="J5" s="20" t="s">
        <v>4</v>
      </c>
      <c r="K5" s="20" t="s">
        <v>5</v>
      </c>
      <c r="L5" s="20" t="s">
        <v>6</v>
      </c>
      <c r="M5" s="20" t="s">
        <v>7</v>
      </c>
      <c r="N5" s="25" t="s">
        <v>8</v>
      </c>
      <c r="O5" s="47" t="s">
        <v>9</v>
      </c>
      <c r="P5" s="29" t="s">
        <v>11</v>
      </c>
      <c r="Q5" s="28" t="s">
        <v>10</v>
      </c>
      <c r="R5" s="30" t="s">
        <v>2</v>
      </c>
    </row>
    <row r="6" spans="1:25" s="1" customFormat="1" ht="15.75" thickBot="1" x14ac:dyDescent="0.3">
      <c r="A6" s="24" t="s">
        <v>34</v>
      </c>
      <c r="B6" s="13">
        <f>SUM(B7:B13)</f>
        <v>661</v>
      </c>
      <c r="C6" s="13">
        <f>SUM(C7:C13)</f>
        <v>234</v>
      </c>
      <c r="D6" s="13">
        <f>SUM(D7:D13)</f>
        <v>70</v>
      </c>
      <c r="E6" s="13">
        <f>SUM(E7:E13)</f>
        <v>1</v>
      </c>
      <c r="F6" s="13">
        <f>SUM(F7:F13)</f>
        <v>0</v>
      </c>
      <c r="G6" s="13">
        <f>SUM(B6:F6)</f>
        <v>966</v>
      </c>
      <c r="H6"/>
      <c r="I6" s="14">
        <f t="shared" ref="I6:M20" si="0">B6/$G6</f>
        <v>0.68426501035196685</v>
      </c>
      <c r="J6" s="14">
        <f t="shared" si="0"/>
        <v>0.24223602484472051</v>
      </c>
      <c r="K6" s="14">
        <f t="shared" si="0"/>
        <v>7.2463768115942032E-2</v>
      </c>
      <c r="L6" s="14">
        <f>E6/$G6</f>
        <v>1.0351966873706005E-3</v>
      </c>
      <c r="M6" s="14">
        <f>F6/$G6</f>
        <v>0</v>
      </c>
      <c r="N6" s="27">
        <f>(((B6*5)+(C6*4)+(D6*3)+(E6*2)+(F6*1))/G6)/5</f>
        <v>0.92194616977225663</v>
      </c>
      <c r="O6" s="15">
        <f>I6+J6</f>
        <v>0.92650103519668736</v>
      </c>
      <c r="P6" s="15">
        <f>K6</f>
        <v>7.2463768115942032E-2</v>
      </c>
      <c r="Q6" s="15">
        <f>L6+M6</f>
        <v>1.0351966873706005E-3</v>
      </c>
      <c r="R6" s="32" t="s">
        <v>12</v>
      </c>
      <c r="T6" s="8"/>
      <c r="U6" s="8"/>
      <c r="V6" s="8"/>
      <c r="W6" s="8"/>
      <c r="X6" s="8"/>
      <c r="Y6" s="23"/>
    </row>
    <row r="7" spans="1:25" ht="20.25" customHeight="1" outlineLevel="1" thickBot="1" x14ac:dyDescent="0.3">
      <c r="A7" s="50" t="s">
        <v>27</v>
      </c>
      <c r="B7" s="48">
        <v>90</v>
      </c>
      <c r="C7" s="48">
        <v>35</v>
      </c>
      <c r="D7" s="48">
        <v>12</v>
      </c>
      <c r="E7" s="48">
        <v>1</v>
      </c>
      <c r="F7" s="48"/>
      <c r="G7" s="9">
        <f>SUM(B7:F7)</f>
        <v>138</v>
      </c>
      <c r="H7"/>
      <c r="I7" s="10">
        <f t="shared" si="0"/>
        <v>0.65217391304347827</v>
      </c>
      <c r="J7" s="10">
        <f t="shared" si="0"/>
        <v>0.25362318840579712</v>
      </c>
      <c r="K7" s="10">
        <f t="shared" si="0"/>
        <v>8.6956521739130432E-2</v>
      </c>
      <c r="L7" s="10">
        <f>E7/$G7</f>
        <v>7.246376811594203E-3</v>
      </c>
      <c r="M7" s="10">
        <f>F7/$G7</f>
        <v>0</v>
      </c>
      <c r="N7" s="35">
        <f>(((B7*5)+(C7*4)+(D7*3)+(E7*2)+(F7*1))/G7)/5</f>
        <v>0.91014492753623188</v>
      </c>
      <c r="O7" s="12">
        <f t="shared" ref="O7:O13" si="1">I7+J7</f>
        <v>0.90579710144927539</v>
      </c>
      <c r="P7" s="12">
        <f>K7</f>
        <v>8.6956521739130432E-2</v>
      </c>
      <c r="Q7" s="12">
        <f>L7+M7</f>
        <v>7.246376811594203E-3</v>
      </c>
      <c r="R7" s="33" t="s">
        <v>19</v>
      </c>
      <c r="T7" s="8"/>
      <c r="U7" s="8"/>
      <c r="V7" s="8"/>
      <c r="W7" s="8"/>
      <c r="X7" s="8"/>
      <c r="Y7" s="36"/>
    </row>
    <row r="8" spans="1:25" ht="33.75" customHeight="1" outlineLevel="1" thickBot="1" x14ac:dyDescent="0.3">
      <c r="A8" s="50" t="s">
        <v>28</v>
      </c>
      <c r="B8" s="48">
        <v>85</v>
      </c>
      <c r="C8" s="48">
        <v>44</v>
      </c>
      <c r="D8" s="48">
        <v>9</v>
      </c>
      <c r="E8" s="48"/>
      <c r="F8" s="48"/>
      <c r="G8" s="9">
        <f t="shared" ref="G8:G13" si="2">SUM(B8:F8)</f>
        <v>138</v>
      </c>
      <c r="H8"/>
      <c r="I8" s="6">
        <f t="shared" si="0"/>
        <v>0.61594202898550721</v>
      </c>
      <c r="J8" s="6">
        <f t="shared" si="0"/>
        <v>0.3188405797101449</v>
      </c>
      <c r="K8" s="6">
        <f t="shared" si="0"/>
        <v>6.5217391304347824E-2</v>
      </c>
      <c r="L8" s="10">
        <f t="shared" si="0"/>
        <v>0</v>
      </c>
      <c r="M8" s="10">
        <f t="shared" si="0"/>
        <v>0</v>
      </c>
      <c r="N8" s="35">
        <f t="shared" ref="N8:N13" si="3">(((B8*5)+(C8*4)+(D8*3)+(E8*2)+(F8*1))/G8)/5</f>
        <v>0.91014492753623188</v>
      </c>
      <c r="O8" s="4">
        <f t="shared" si="1"/>
        <v>0.93478260869565211</v>
      </c>
      <c r="P8" s="12">
        <f t="shared" ref="P8:P13" si="4">K8</f>
        <v>6.5217391304347824E-2</v>
      </c>
      <c r="Q8" s="12">
        <f t="shared" ref="Q8:Q13" si="5">L8+M8</f>
        <v>0</v>
      </c>
      <c r="R8" s="33" t="s">
        <v>20</v>
      </c>
      <c r="T8" s="8"/>
      <c r="U8" s="8"/>
      <c r="V8" s="8"/>
      <c r="W8" s="8"/>
      <c r="X8" s="8"/>
      <c r="Y8" s="36"/>
    </row>
    <row r="9" spans="1:25" ht="37.5" customHeight="1" outlineLevel="1" thickBot="1" x14ac:dyDescent="0.3">
      <c r="A9" s="50" t="s">
        <v>29</v>
      </c>
      <c r="B9" s="48">
        <v>87</v>
      </c>
      <c r="C9" s="48">
        <v>40</v>
      </c>
      <c r="D9" s="48">
        <v>11</v>
      </c>
      <c r="E9" s="48"/>
      <c r="F9" s="48"/>
      <c r="G9" s="9">
        <f t="shared" si="2"/>
        <v>138</v>
      </c>
      <c r="H9"/>
      <c r="I9" s="6">
        <f t="shared" si="0"/>
        <v>0.63043478260869568</v>
      </c>
      <c r="J9" s="6">
        <f t="shared" si="0"/>
        <v>0.28985507246376813</v>
      </c>
      <c r="K9" s="6">
        <f t="shared" si="0"/>
        <v>7.9710144927536225E-2</v>
      </c>
      <c r="L9" s="10">
        <f t="shared" si="0"/>
        <v>0</v>
      </c>
      <c r="M9" s="10">
        <f t="shared" si="0"/>
        <v>0</v>
      </c>
      <c r="N9" s="35">
        <f t="shared" si="3"/>
        <v>0.91014492753623188</v>
      </c>
      <c r="O9" s="4">
        <f t="shared" si="1"/>
        <v>0.92028985507246386</v>
      </c>
      <c r="P9" s="12">
        <f t="shared" si="4"/>
        <v>7.9710144927536225E-2</v>
      </c>
      <c r="Q9" s="12">
        <f t="shared" si="5"/>
        <v>0</v>
      </c>
      <c r="R9" s="33" t="s">
        <v>21</v>
      </c>
      <c r="T9" s="8"/>
      <c r="U9" s="8"/>
      <c r="V9" s="8"/>
      <c r="W9" s="8"/>
      <c r="X9" s="8"/>
      <c r="Y9" s="36"/>
    </row>
    <row r="10" spans="1:25" ht="24" customHeight="1" outlineLevel="1" thickBot="1" x14ac:dyDescent="0.3">
      <c r="A10" s="50" t="s">
        <v>31</v>
      </c>
      <c r="B10" s="48">
        <v>106</v>
      </c>
      <c r="C10" s="48">
        <v>23</v>
      </c>
      <c r="D10" s="48">
        <v>9</v>
      </c>
      <c r="E10" s="48"/>
      <c r="F10" s="48"/>
      <c r="G10" s="9">
        <f t="shared" si="2"/>
        <v>138</v>
      </c>
      <c r="H10"/>
      <c r="I10" s="6">
        <f t="shared" si="0"/>
        <v>0.76811594202898548</v>
      </c>
      <c r="J10" s="6">
        <f t="shared" si="0"/>
        <v>0.16666666666666666</v>
      </c>
      <c r="K10" s="6">
        <f t="shared" si="0"/>
        <v>6.5217391304347824E-2</v>
      </c>
      <c r="L10" s="10">
        <f t="shared" si="0"/>
        <v>0</v>
      </c>
      <c r="M10" s="10">
        <f t="shared" si="0"/>
        <v>0</v>
      </c>
      <c r="N10" s="35">
        <f t="shared" si="3"/>
        <v>0.94057971014492758</v>
      </c>
      <c r="O10" s="4">
        <f t="shared" si="1"/>
        <v>0.93478260869565211</v>
      </c>
      <c r="P10" s="12">
        <f t="shared" si="4"/>
        <v>6.5217391304347824E-2</v>
      </c>
      <c r="Q10" s="12">
        <f t="shared" si="5"/>
        <v>0</v>
      </c>
      <c r="R10" s="33" t="s">
        <v>22</v>
      </c>
      <c r="T10" s="8"/>
      <c r="U10" s="8"/>
      <c r="V10" s="8"/>
      <c r="W10" s="8"/>
      <c r="X10" s="8"/>
      <c r="Y10" s="36"/>
    </row>
    <row r="11" spans="1:25" ht="26.25" customHeight="1" outlineLevel="1" thickBot="1" x14ac:dyDescent="0.3">
      <c r="A11" s="50" t="s">
        <v>30</v>
      </c>
      <c r="B11" s="48">
        <v>95</v>
      </c>
      <c r="C11" s="48">
        <v>37</v>
      </c>
      <c r="D11" s="48">
        <v>6</v>
      </c>
      <c r="E11" s="48"/>
      <c r="F11" s="48"/>
      <c r="G11" s="9">
        <f t="shared" si="2"/>
        <v>138</v>
      </c>
      <c r="H11"/>
      <c r="I11" s="6">
        <f t="shared" si="0"/>
        <v>0.68840579710144922</v>
      </c>
      <c r="J11" s="6">
        <f t="shared" si="0"/>
        <v>0.26811594202898553</v>
      </c>
      <c r="K11" s="6">
        <f t="shared" si="0"/>
        <v>4.3478260869565216E-2</v>
      </c>
      <c r="L11" s="10">
        <f t="shared" si="0"/>
        <v>0</v>
      </c>
      <c r="M11" s="10">
        <f t="shared" si="0"/>
        <v>0</v>
      </c>
      <c r="N11" s="35">
        <f t="shared" si="3"/>
        <v>0.92898550724637674</v>
      </c>
      <c r="O11" s="4">
        <f t="shared" si="1"/>
        <v>0.95652173913043481</v>
      </c>
      <c r="P11" s="12">
        <f t="shared" si="4"/>
        <v>4.3478260869565216E-2</v>
      </c>
      <c r="Q11" s="12">
        <f t="shared" si="5"/>
        <v>0</v>
      </c>
      <c r="R11" s="33" t="s">
        <v>23</v>
      </c>
      <c r="T11" s="8"/>
      <c r="U11" s="8"/>
      <c r="V11" s="8"/>
      <c r="W11" s="8"/>
      <c r="X11" s="8"/>
      <c r="Y11" s="36"/>
    </row>
    <row r="12" spans="1:25" ht="36" customHeight="1" outlineLevel="1" thickBot="1" x14ac:dyDescent="0.3">
      <c r="A12" s="50" t="s">
        <v>32</v>
      </c>
      <c r="B12" s="48">
        <v>91</v>
      </c>
      <c r="C12" s="48">
        <v>35</v>
      </c>
      <c r="D12" s="48">
        <v>12</v>
      </c>
      <c r="E12" s="48"/>
      <c r="F12" s="48"/>
      <c r="G12" s="9">
        <f t="shared" ref="G12" si="6">SUM(B12:F12)</f>
        <v>138</v>
      </c>
      <c r="H12"/>
      <c r="I12" s="6">
        <f t="shared" ref="I12" si="7">B12/$G12</f>
        <v>0.65942028985507251</v>
      </c>
      <c r="J12" s="6">
        <f t="shared" ref="J12" si="8">C12/$G12</f>
        <v>0.25362318840579712</v>
      </c>
      <c r="K12" s="6">
        <f t="shared" ref="K12" si="9">D12/$G12</f>
        <v>8.6956521739130432E-2</v>
      </c>
      <c r="L12" s="10">
        <f t="shared" ref="L12" si="10">E12/$G12</f>
        <v>0</v>
      </c>
      <c r="M12" s="10">
        <f t="shared" ref="M12" si="11">F12/$G12</f>
        <v>0</v>
      </c>
      <c r="N12" s="35">
        <f t="shared" ref="N12" si="12">(((B12*5)+(C12*4)+(D12*3)+(E12*2)+(F12*1))/G12)/5</f>
        <v>0.91449275362318849</v>
      </c>
      <c r="O12" s="4">
        <f t="shared" ref="O12" si="13">I12+J12</f>
        <v>0.91304347826086962</v>
      </c>
      <c r="P12" s="12">
        <f t="shared" ref="P12" si="14">K12</f>
        <v>8.6956521739130432E-2</v>
      </c>
      <c r="Q12" s="12">
        <f t="shared" ref="Q12" si="15">L12+M12</f>
        <v>0</v>
      </c>
      <c r="R12" s="33" t="s">
        <v>24</v>
      </c>
      <c r="T12" s="8"/>
      <c r="U12" s="8"/>
      <c r="V12" s="8"/>
      <c r="W12" s="8"/>
      <c r="X12" s="8"/>
      <c r="Y12" s="36"/>
    </row>
    <row r="13" spans="1:25" ht="26.25" customHeight="1" outlineLevel="1" thickBot="1" x14ac:dyDescent="0.3">
      <c r="A13" s="50" t="s">
        <v>36</v>
      </c>
      <c r="B13" s="48">
        <v>107</v>
      </c>
      <c r="C13" s="48">
        <v>20</v>
      </c>
      <c r="D13" s="48">
        <v>11</v>
      </c>
      <c r="E13" s="48"/>
      <c r="F13" s="48"/>
      <c r="G13" s="9">
        <f t="shared" si="2"/>
        <v>138</v>
      </c>
      <c r="H13"/>
      <c r="I13" s="6">
        <f t="shared" si="0"/>
        <v>0.77536231884057971</v>
      </c>
      <c r="J13" s="6">
        <f t="shared" si="0"/>
        <v>0.14492753623188406</v>
      </c>
      <c r="K13" s="6">
        <f t="shared" si="0"/>
        <v>7.9710144927536225E-2</v>
      </c>
      <c r="L13" s="10">
        <f t="shared" si="0"/>
        <v>0</v>
      </c>
      <c r="M13" s="10">
        <f t="shared" si="0"/>
        <v>0</v>
      </c>
      <c r="N13" s="35">
        <f t="shared" si="3"/>
        <v>0.93913043478260883</v>
      </c>
      <c r="O13" s="4">
        <f t="shared" si="1"/>
        <v>0.92028985507246375</v>
      </c>
      <c r="P13" s="12">
        <f t="shared" si="4"/>
        <v>7.9710144927536225E-2</v>
      </c>
      <c r="Q13" s="12">
        <f t="shared" si="5"/>
        <v>0</v>
      </c>
      <c r="R13" s="33" t="s">
        <v>24</v>
      </c>
      <c r="T13" s="8"/>
      <c r="U13" s="8"/>
      <c r="V13" s="8"/>
      <c r="W13" s="8"/>
      <c r="X13" s="8"/>
      <c r="Y13" s="36"/>
    </row>
    <row r="14" spans="1:25" s="1" customFormat="1" ht="15.75" thickBot="1" x14ac:dyDescent="0.3">
      <c r="A14" s="49" t="s">
        <v>35</v>
      </c>
      <c r="B14" s="13">
        <f>SUM(B15:B20)</f>
        <v>134</v>
      </c>
      <c r="C14" s="13">
        <f>SUM(C15:C20)</f>
        <v>21</v>
      </c>
      <c r="D14" s="13">
        <f>SUM(D15:D20)</f>
        <v>1</v>
      </c>
      <c r="E14" s="13">
        <f>SUM(E15:E20)</f>
        <v>0</v>
      </c>
      <c r="F14" s="13">
        <f>SUM(F15:F20)</f>
        <v>0</v>
      </c>
      <c r="G14" s="13">
        <f>SUM(B14:F14)</f>
        <v>156</v>
      </c>
      <c r="H14"/>
      <c r="I14" s="14">
        <f t="shared" si="0"/>
        <v>0.85897435897435892</v>
      </c>
      <c r="J14" s="14">
        <f t="shared" si="0"/>
        <v>0.13461538461538461</v>
      </c>
      <c r="K14" s="14">
        <f t="shared" si="0"/>
        <v>6.41025641025641E-3</v>
      </c>
      <c r="L14" s="14">
        <f>E14/$G14</f>
        <v>0</v>
      </c>
      <c r="M14" s="14">
        <f>F14/$G14</f>
        <v>0</v>
      </c>
      <c r="N14" s="27">
        <f>(((B14*5)+(C14*4)+(D14*3)+(E14*2)+(F14*1))/G14)/5</f>
        <v>0.9705128205128204</v>
      </c>
      <c r="O14" s="15">
        <f>I14+J14</f>
        <v>0.9935897435897435</v>
      </c>
      <c r="P14" s="15">
        <f>K14</f>
        <v>6.41025641025641E-3</v>
      </c>
      <c r="Q14" s="15">
        <f>L14+M14</f>
        <v>0</v>
      </c>
      <c r="R14" s="32" t="s">
        <v>12</v>
      </c>
    </row>
    <row r="15" spans="1:25" ht="15.75" outlineLevel="1" thickBot="1" x14ac:dyDescent="0.3">
      <c r="A15" s="50" t="s">
        <v>27</v>
      </c>
      <c r="B15" s="48">
        <v>23</v>
      </c>
      <c r="C15" s="48">
        <v>3</v>
      </c>
      <c r="D15" s="48"/>
      <c r="E15" s="48"/>
      <c r="F15" s="48"/>
      <c r="G15" s="9">
        <f>SUM(B15:F15)</f>
        <v>26</v>
      </c>
      <c r="H15"/>
      <c r="I15" s="10">
        <f t="shared" si="0"/>
        <v>0.88461538461538458</v>
      </c>
      <c r="J15" s="10">
        <f t="shared" si="0"/>
        <v>0.11538461538461539</v>
      </c>
      <c r="K15" s="11">
        <f t="shared" si="0"/>
        <v>0</v>
      </c>
      <c r="L15" s="11">
        <f>E15/$G15</f>
        <v>0</v>
      </c>
      <c r="M15" s="11">
        <f>F15/$G15</f>
        <v>0</v>
      </c>
      <c r="N15" s="26">
        <f>(((B15*5)+(C15*4)+(D15*3)+(E15*2)+(F15*1))/G15)/5</f>
        <v>0.97692307692307701</v>
      </c>
      <c r="O15" s="12">
        <f t="shared" ref="O15:O20" si="16">I15+J15</f>
        <v>1</v>
      </c>
      <c r="P15" s="12">
        <f>K15</f>
        <v>0</v>
      </c>
      <c r="Q15" s="12">
        <f>L15+M15</f>
        <v>0</v>
      </c>
      <c r="R15" s="33" t="s">
        <v>25</v>
      </c>
    </row>
    <row r="16" spans="1:25" ht="30.75" outlineLevel="1" thickBot="1" x14ac:dyDescent="0.3">
      <c r="A16" s="50" t="s">
        <v>28</v>
      </c>
      <c r="B16" s="48">
        <v>20</v>
      </c>
      <c r="C16" s="48">
        <v>6</v>
      </c>
      <c r="D16" s="48"/>
      <c r="E16" s="48"/>
      <c r="F16" s="48"/>
      <c r="G16" s="9">
        <f t="shared" ref="G16:G20" si="17">SUM(B16:F16)</f>
        <v>26</v>
      </c>
      <c r="H16"/>
      <c r="I16" s="6">
        <f t="shared" si="0"/>
        <v>0.76923076923076927</v>
      </c>
      <c r="J16" s="6">
        <f t="shared" si="0"/>
        <v>0.23076923076923078</v>
      </c>
      <c r="K16" s="5">
        <f t="shared" si="0"/>
        <v>0</v>
      </c>
      <c r="L16" s="11">
        <f t="shared" si="0"/>
        <v>0</v>
      </c>
      <c r="M16" s="11">
        <f t="shared" si="0"/>
        <v>0</v>
      </c>
      <c r="N16" s="26">
        <f t="shared" ref="N16:N20" si="18">(((B16*5)+(C16*4)+(D16*3)+(E16*2)+(F16*1))/G16)/5</f>
        <v>0.95384615384615379</v>
      </c>
      <c r="O16" s="4">
        <f t="shared" si="16"/>
        <v>1</v>
      </c>
      <c r="P16" s="12">
        <f t="shared" ref="P16:P20" si="19">K16</f>
        <v>0</v>
      </c>
      <c r="Q16" s="12">
        <f t="shared" ref="Q16:Q20" si="20">L16+M16</f>
        <v>0</v>
      </c>
      <c r="R16" s="33" t="s">
        <v>25</v>
      </c>
    </row>
    <row r="17" spans="1:18" ht="35.25" customHeight="1" outlineLevel="1" thickBot="1" x14ac:dyDescent="0.3">
      <c r="A17" s="50" t="s">
        <v>29</v>
      </c>
      <c r="B17" s="48">
        <v>25</v>
      </c>
      <c r="C17" s="48">
        <v>1</v>
      </c>
      <c r="D17" s="48"/>
      <c r="E17" s="48"/>
      <c r="F17" s="48"/>
      <c r="G17" s="9">
        <f t="shared" si="17"/>
        <v>26</v>
      </c>
      <c r="H17"/>
      <c r="I17" s="6">
        <f t="shared" si="0"/>
        <v>0.96153846153846156</v>
      </c>
      <c r="J17" s="6">
        <f t="shared" si="0"/>
        <v>3.8461538461538464E-2</v>
      </c>
      <c r="K17" s="5">
        <f t="shared" si="0"/>
        <v>0</v>
      </c>
      <c r="L17" s="11">
        <f t="shared" si="0"/>
        <v>0</v>
      </c>
      <c r="M17" s="11">
        <f t="shared" si="0"/>
        <v>0</v>
      </c>
      <c r="N17" s="26">
        <f t="shared" si="18"/>
        <v>0.99230769230769234</v>
      </c>
      <c r="O17" s="4">
        <f t="shared" si="16"/>
        <v>1</v>
      </c>
      <c r="P17" s="12">
        <f t="shared" si="19"/>
        <v>0</v>
      </c>
      <c r="Q17" s="12">
        <f t="shared" si="20"/>
        <v>0</v>
      </c>
      <c r="R17" s="33" t="s">
        <v>25</v>
      </c>
    </row>
    <row r="18" spans="1:18" ht="25.5" customHeight="1" outlineLevel="1" thickBot="1" x14ac:dyDescent="0.3">
      <c r="A18" s="50" t="s">
        <v>31</v>
      </c>
      <c r="B18" s="48">
        <v>24</v>
      </c>
      <c r="C18" s="48">
        <v>2</v>
      </c>
      <c r="D18" s="48"/>
      <c r="E18" s="48"/>
      <c r="F18" s="48"/>
      <c r="G18" s="9">
        <f t="shared" si="17"/>
        <v>26</v>
      </c>
      <c r="H18"/>
      <c r="I18" s="6">
        <f t="shared" si="0"/>
        <v>0.92307692307692313</v>
      </c>
      <c r="J18" s="6">
        <f t="shared" si="0"/>
        <v>7.6923076923076927E-2</v>
      </c>
      <c r="K18" s="5">
        <f t="shared" si="0"/>
        <v>0</v>
      </c>
      <c r="L18" s="11">
        <f t="shared" si="0"/>
        <v>0</v>
      </c>
      <c r="M18" s="11">
        <f t="shared" si="0"/>
        <v>0</v>
      </c>
      <c r="N18" s="26">
        <f t="shared" si="18"/>
        <v>0.98461538461538467</v>
      </c>
      <c r="O18" s="4">
        <f t="shared" si="16"/>
        <v>1</v>
      </c>
      <c r="P18" s="12">
        <f t="shared" si="19"/>
        <v>0</v>
      </c>
      <c r="Q18" s="12">
        <f t="shared" si="20"/>
        <v>0</v>
      </c>
      <c r="R18" s="33" t="s">
        <v>25</v>
      </c>
    </row>
    <row r="19" spans="1:18" ht="30" customHeight="1" outlineLevel="1" thickBot="1" x14ac:dyDescent="0.3">
      <c r="A19" s="50" t="s">
        <v>30</v>
      </c>
      <c r="B19" s="48">
        <v>20</v>
      </c>
      <c r="C19" s="48">
        <v>5</v>
      </c>
      <c r="D19" s="48">
        <v>1</v>
      </c>
      <c r="E19" s="48"/>
      <c r="F19" s="48"/>
      <c r="G19" s="9">
        <f t="shared" si="17"/>
        <v>26</v>
      </c>
      <c r="H19"/>
      <c r="I19" s="6">
        <f t="shared" si="0"/>
        <v>0.76923076923076927</v>
      </c>
      <c r="J19" s="6">
        <f t="shared" si="0"/>
        <v>0.19230769230769232</v>
      </c>
      <c r="K19" s="5">
        <f t="shared" si="0"/>
        <v>3.8461538461538464E-2</v>
      </c>
      <c r="L19" s="11">
        <f t="shared" si="0"/>
        <v>0</v>
      </c>
      <c r="M19" s="11">
        <f t="shared" si="0"/>
        <v>0</v>
      </c>
      <c r="N19" s="26">
        <f t="shared" si="18"/>
        <v>0.94615384615384612</v>
      </c>
      <c r="O19" s="4">
        <f t="shared" si="16"/>
        <v>0.96153846153846156</v>
      </c>
      <c r="P19" s="12">
        <f t="shared" si="19"/>
        <v>3.8461538461538464E-2</v>
      </c>
      <c r="Q19" s="12">
        <f t="shared" si="20"/>
        <v>0</v>
      </c>
      <c r="R19" s="33" t="s">
        <v>25</v>
      </c>
    </row>
    <row r="20" spans="1:18" ht="34.5" customHeight="1" outlineLevel="1" thickBot="1" x14ac:dyDescent="0.3">
      <c r="A20" s="50" t="s">
        <v>32</v>
      </c>
      <c r="B20" s="48">
        <v>22</v>
      </c>
      <c r="C20" s="48">
        <v>4</v>
      </c>
      <c r="D20" s="48"/>
      <c r="E20" s="48"/>
      <c r="F20" s="48"/>
      <c r="G20" s="9">
        <f t="shared" si="17"/>
        <v>26</v>
      </c>
      <c r="H20"/>
      <c r="I20" s="6">
        <f t="shared" si="0"/>
        <v>0.84615384615384615</v>
      </c>
      <c r="J20" s="6">
        <f t="shared" si="0"/>
        <v>0.15384615384615385</v>
      </c>
      <c r="K20" s="5">
        <f t="shared" si="0"/>
        <v>0</v>
      </c>
      <c r="L20" s="11">
        <f t="shared" si="0"/>
        <v>0</v>
      </c>
      <c r="M20" s="11">
        <f t="shared" si="0"/>
        <v>0</v>
      </c>
      <c r="N20" s="26">
        <f t="shared" si="18"/>
        <v>0.96923076923076912</v>
      </c>
      <c r="O20" s="4">
        <f t="shared" si="16"/>
        <v>1</v>
      </c>
      <c r="P20" s="12">
        <f t="shared" si="19"/>
        <v>0</v>
      </c>
      <c r="Q20" s="12">
        <f t="shared" si="20"/>
        <v>0</v>
      </c>
      <c r="R20" s="33" t="s">
        <v>25</v>
      </c>
    </row>
    <row r="21" spans="1:18" s="1" customFormat="1" ht="33" customHeight="1" thickBot="1" x14ac:dyDescent="0.3">
      <c r="A21" s="50" t="s">
        <v>36</v>
      </c>
      <c r="B21" s="48">
        <v>25</v>
      </c>
      <c r="C21" s="48">
        <v>1</v>
      </c>
      <c r="D21" s="48"/>
      <c r="E21" s="48"/>
      <c r="F21" s="48"/>
      <c r="G21" s="9">
        <f t="shared" ref="G21" si="21">SUM(B21:F21)</f>
        <v>26</v>
      </c>
      <c r="H21"/>
      <c r="I21" s="6">
        <f t="shared" ref="I21" si="22">B21/$G21</f>
        <v>0.96153846153846156</v>
      </c>
      <c r="J21" s="6">
        <f t="shared" ref="J21" si="23">C21/$G21</f>
        <v>3.8461538461538464E-2</v>
      </c>
      <c r="K21" s="5">
        <f t="shared" ref="K21" si="24">D21/$G21</f>
        <v>0</v>
      </c>
      <c r="L21" s="11">
        <f t="shared" ref="L21" si="25">E21/$G21</f>
        <v>0</v>
      </c>
      <c r="M21" s="11">
        <f t="shared" ref="M21" si="26">F21/$G21</f>
        <v>0</v>
      </c>
      <c r="N21" s="26">
        <f t="shared" ref="N21" si="27">(((B21*5)+(C21*4)+(D21*3)+(E21*2)+(F21*1))/G21)/5</f>
        <v>0.99230769230769234</v>
      </c>
      <c r="O21" s="4">
        <f t="shared" ref="O21" si="28">I21+J21</f>
        <v>1</v>
      </c>
      <c r="P21" s="12">
        <f t="shared" ref="P21" si="29">K21</f>
        <v>0</v>
      </c>
      <c r="Q21" s="12">
        <f t="shared" ref="Q21" si="30">L21+M21</f>
        <v>0</v>
      </c>
      <c r="R21" s="33" t="s">
        <v>25</v>
      </c>
    </row>
    <row r="22" spans="1:18" s="1" customFormat="1" ht="15.75" thickBot="1" x14ac:dyDescent="0.3">
      <c r="A22" s="24" t="s">
        <v>13</v>
      </c>
      <c r="B22" s="34" t="str">
        <f t="shared" ref="B22:Q22" si="31">B5</f>
        <v>Excelente</v>
      </c>
      <c r="C22" s="34" t="str">
        <f t="shared" si="31"/>
        <v xml:space="preserve">Bueno </v>
      </c>
      <c r="D22" s="34" t="str">
        <f t="shared" si="31"/>
        <v>Regular</v>
      </c>
      <c r="E22" s="34" t="str">
        <f t="shared" si="31"/>
        <v>Malo</v>
      </c>
      <c r="F22" s="34" t="str">
        <f t="shared" si="31"/>
        <v>Muy Malo</v>
      </c>
      <c r="G22" s="34" t="str">
        <f t="shared" si="31"/>
        <v>Totales</v>
      </c>
      <c r="H22" s="34">
        <f t="shared" si="31"/>
        <v>0</v>
      </c>
      <c r="I22" s="34" t="str">
        <f t="shared" si="31"/>
        <v>Valoración (5)</v>
      </c>
      <c r="J22" s="34" t="str">
        <f t="shared" si="31"/>
        <v>Valoración (4)</v>
      </c>
      <c r="K22" s="34" t="str">
        <f t="shared" si="31"/>
        <v>Valoración (3)</v>
      </c>
      <c r="L22" s="34" t="str">
        <f t="shared" si="31"/>
        <v>Valoración (2)</v>
      </c>
      <c r="M22" s="34" t="str">
        <f t="shared" si="31"/>
        <v>Valoración (1)</v>
      </c>
      <c r="N22" s="34" t="str">
        <f t="shared" si="31"/>
        <v>Promedio</v>
      </c>
      <c r="O22" s="34" t="str">
        <f t="shared" si="31"/>
        <v>Valoración Positiva</v>
      </c>
      <c r="P22" s="34" t="str">
        <f t="shared" si="31"/>
        <v>Valoración regular</v>
      </c>
      <c r="Q22" s="34" t="str">
        <f t="shared" si="31"/>
        <v>Valoración Negativa</v>
      </c>
      <c r="R22" s="53" t="s">
        <v>12</v>
      </c>
    </row>
    <row r="23" spans="1:18" ht="22.5" customHeight="1" thickBot="1" x14ac:dyDescent="0.3">
      <c r="A23" s="50" t="s">
        <v>27</v>
      </c>
      <c r="B23" s="19">
        <f>SUM(B15+B7)</f>
        <v>113</v>
      </c>
      <c r="C23" s="19">
        <f t="shared" ref="C23:F29" si="32">SUM(C15+C7)</f>
        <v>38</v>
      </c>
      <c r="D23" s="19">
        <f t="shared" si="32"/>
        <v>12</v>
      </c>
      <c r="E23" s="19">
        <f t="shared" si="32"/>
        <v>1</v>
      </c>
      <c r="F23" s="19">
        <f t="shared" si="32"/>
        <v>0</v>
      </c>
      <c r="G23" s="9">
        <f>SUM(B23:F23)</f>
        <v>164</v>
      </c>
      <c r="H23"/>
      <c r="I23" s="10">
        <f t="shared" ref="I23:M30" si="33">B23/$G23</f>
        <v>0.68902439024390238</v>
      </c>
      <c r="J23" s="10">
        <f t="shared" si="33"/>
        <v>0.23170731707317074</v>
      </c>
      <c r="K23" s="11">
        <f t="shared" si="33"/>
        <v>7.3170731707317069E-2</v>
      </c>
      <c r="L23" s="11">
        <f>E23/$G23</f>
        <v>6.0975609756097563E-3</v>
      </c>
      <c r="M23" s="11">
        <f>F23/$G23</f>
        <v>0</v>
      </c>
      <c r="N23" s="26">
        <f>(((B23*5)+(C23*4)+(D23*3)+(E23*2)+(F23*1))/G23)/5</f>
        <v>0.9207317073170731</v>
      </c>
      <c r="O23" s="12">
        <f t="shared" ref="O23:O30" si="34">I23+J23</f>
        <v>0.9207317073170731</v>
      </c>
      <c r="P23" s="12">
        <f>K23</f>
        <v>7.3170731707317069E-2</v>
      </c>
      <c r="Q23" s="12">
        <f>L23+M23</f>
        <v>6.0975609756097563E-3</v>
      </c>
      <c r="R23" s="54"/>
    </row>
    <row r="24" spans="1:18" ht="39.75" customHeight="1" thickBot="1" x14ac:dyDescent="0.3">
      <c r="A24" s="50" t="s">
        <v>28</v>
      </c>
      <c r="B24" s="19">
        <f>SUM(B16+B8)</f>
        <v>105</v>
      </c>
      <c r="C24" s="19">
        <f t="shared" si="32"/>
        <v>50</v>
      </c>
      <c r="D24" s="19">
        <f t="shared" si="32"/>
        <v>9</v>
      </c>
      <c r="E24" s="19">
        <f t="shared" si="32"/>
        <v>0</v>
      </c>
      <c r="F24" s="19">
        <f t="shared" si="32"/>
        <v>0</v>
      </c>
      <c r="G24" s="9">
        <f t="shared" ref="G24:G29" si="35">SUM(B24:F24)</f>
        <v>164</v>
      </c>
      <c r="H24"/>
      <c r="I24" s="6">
        <f t="shared" si="33"/>
        <v>0.6402439024390244</v>
      </c>
      <c r="J24" s="6">
        <f t="shared" si="33"/>
        <v>0.3048780487804878</v>
      </c>
      <c r="K24" s="5">
        <f t="shared" si="33"/>
        <v>5.4878048780487805E-2</v>
      </c>
      <c r="L24" s="11">
        <f t="shared" si="33"/>
        <v>0</v>
      </c>
      <c r="M24" s="11">
        <f t="shared" si="33"/>
        <v>0</v>
      </c>
      <c r="N24" s="26">
        <f t="shared" ref="N24:N30" si="36">(((B24*5)+(C24*4)+(D24*3)+(E24*2)+(F24*1))/G24)/5</f>
        <v>0.91707317073170724</v>
      </c>
      <c r="O24" s="4">
        <f t="shared" si="34"/>
        <v>0.94512195121951215</v>
      </c>
      <c r="P24" s="12">
        <f t="shared" ref="P24:P30" si="37">K24</f>
        <v>5.4878048780487805E-2</v>
      </c>
      <c r="Q24" s="12">
        <f t="shared" ref="Q24:Q30" si="38">L24+M24</f>
        <v>0</v>
      </c>
      <c r="R24" s="54"/>
    </row>
    <row r="25" spans="1:18" ht="37.5" customHeight="1" thickBot="1" x14ac:dyDescent="0.3">
      <c r="A25" s="50" t="s">
        <v>29</v>
      </c>
      <c r="B25" s="19">
        <f>SUM(B9+B17)</f>
        <v>112</v>
      </c>
      <c r="C25" s="19">
        <f t="shared" si="32"/>
        <v>41</v>
      </c>
      <c r="D25" s="19">
        <f t="shared" si="32"/>
        <v>11</v>
      </c>
      <c r="E25" s="19">
        <f t="shared" si="32"/>
        <v>0</v>
      </c>
      <c r="F25" s="19">
        <f t="shared" si="32"/>
        <v>0</v>
      </c>
      <c r="G25" s="9">
        <f t="shared" si="35"/>
        <v>164</v>
      </c>
      <c r="H25"/>
      <c r="I25" s="6">
        <f t="shared" si="33"/>
        <v>0.68292682926829273</v>
      </c>
      <c r="J25" s="6">
        <f t="shared" si="33"/>
        <v>0.25</v>
      </c>
      <c r="K25" s="5">
        <f t="shared" si="33"/>
        <v>6.7073170731707321E-2</v>
      </c>
      <c r="L25" s="11">
        <f t="shared" si="33"/>
        <v>0</v>
      </c>
      <c r="M25" s="11">
        <f t="shared" si="33"/>
        <v>0</v>
      </c>
      <c r="N25" s="26">
        <f t="shared" si="36"/>
        <v>0.92317073170731712</v>
      </c>
      <c r="O25" s="4">
        <f t="shared" si="34"/>
        <v>0.93292682926829273</v>
      </c>
      <c r="P25" s="12">
        <f t="shared" si="37"/>
        <v>6.7073170731707321E-2</v>
      </c>
      <c r="Q25" s="12">
        <f t="shared" si="38"/>
        <v>0</v>
      </c>
      <c r="R25" s="54"/>
    </row>
    <row r="26" spans="1:18" ht="24" customHeight="1" thickBot="1" x14ac:dyDescent="0.3">
      <c r="A26" s="50" t="s">
        <v>31</v>
      </c>
      <c r="B26" s="19">
        <f>SUM(B10+B18)</f>
        <v>130</v>
      </c>
      <c r="C26" s="19">
        <f t="shared" si="32"/>
        <v>25</v>
      </c>
      <c r="D26" s="19">
        <f t="shared" si="32"/>
        <v>9</v>
      </c>
      <c r="E26" s="19">
        <f t="shared" si="32"/>
        <v>0</v>
      </c>
      <c r="F26" s="19">
        <f t="shared" si="32"/>
        <v>0</v>
      </c>
      <c r="G26" s="9">
        <f t="shared" si="35"/>
        <v>164</v>
      </c>
      <c r="H26"/>
      <c r="I26" s="6">
        <f t="shared" si="33"/>
        <v>0.79268292682926833</v>
      </c>
      <c r="J26" s="6">
        <f t="shared" si="33"/>
        <v>0.1524390243902439</v>
      </c>
      <c r="K26" s="5">
        <f t="shared" si="33"/>
        <v>5.4878048780487805E-2</v>
      </c>
      <c r="L26" s="11">
        <f t="shared" si="33"/>
        <v>0</v>
      </c>
      <c r="M26" s="11">
        <f t="shared" si="33"/>
        <v>0</v>
      </c>
      <c r="N26" s="26">
        <f t="shared" si="36"/>
        <v>0.94756097560975616</v>
      </c>
      <c r="O26" s="4">
        <f t="shared" si="34"/>
        <v>0.94512195121951226</v>
      </c>
      <c r="P26" s="12">
        <f t="shared" si="37"/>
        <v>5.4878048780487805E-2</v>
      </c>
      <c r="Q26" s="12">
        <f t="shared" si="38"/>
        <v>0</v>
      </c>
      <c r="R26" s="54"/>
    </row>
    <row r="27" spans="1:18" ht="23.25" customHeight="1" thickBot="1" x14ac:dyDescent="0.3">
      <c r="A27" s="50" t="s">
        <v>30</v>
      </c>
      <c r="B27" s="19">
        <f>SUM(B11+B19)</f>
        <v>115</v>
      </c>
      <c r="C27" s="19">
        <f t="shared" si="32"/>
        <v>42</v>
      </c>
      <c r="D27" s="19">
        <f t="shared" si="32"/>
        <v>7</v>
      </c>
      <c r="E27" s="19">
        <f t="shared" si="32"/>
        <v>0</v>
      </c>
      <c r="F27" s="19">
        <f t="shared" si="32"/>
        <v>0</v>
      </c>
      <c r="G27" s="9">
        <f t="shared" si="35"/>
        <v>164</v>
      </c>
      <c r="H27"/>
      <c r="I27" s="6">
        <f t="shared" si="33"/>
        <v>0.70121951219512191</v>
      </c>
      <c r="J27" s="6">
        <f t="shared" si="33"/>
        <v>0.25609756097560976</v>
      </c>
      <c r="K27" s="5">
        <f t="shared" si="33"/>
        <v>4.2682926829268296E-2</v>
      </c>
      <c r="L27" s="11">
        <f t="shared" si="33"/>
        <v>0</v>
      </c>
      <c r="M27" s="11">
        <f t="shared" si="33"/>
        <v>0</v>
      </c>
      <c r="N27" s="26">
        <f t="shared" si="36"/>
        <v>0.93170731707317067</v>
      </c>
      <c r="O27" s="4">
        <f t="shared" si="34"/>
        <v>0.95731707317073167</v>
      </c>
      <c r="P27" s="12">
        <f t="shared" si="37"/>
        <v>4.2682926829268296E-2</v>
      </c>
      <c r="Q27" s="12">
        <f t="shared" si="38"/>
        <v>0</v>
      </c>
      <c r="R27" s="54"/>
    </row>
    <row r="28" spans="1:18" ht="34.5" customHeight="1" thickBot="1" x14ac:dyDescent="0.3">
      <c r="A28" s="50" t="s">
        <v>32</v>
      </c>
      <c r="B28" s="19">
        <f>SUM(B11+B19)</f>
        <v>115</v>
      </c>
      <c r="C28" s="19">
        <f t="shared" si="32"/>
        <v>39</v>
      </c>
      <c r="D28" s="19">
        <f t="shared" si="32"/>
        <v>12</v>
      </c>
      <c r="E28" s="19">
        <f t="shared" si="32"/>
        <v>0</v>
      </c>
      <c r="F28" s="19">
        <f t="shared" si="32"/>
        <v>0</v>
      </c>
      <c r="G28" s="37">
        <f t="shared" ref="G28" si="39">SUM(B28:F28)</f>
        <v>166</v>
      </c>
      <c r="H28"/>
      <c r="I28" s="16">
        <f t="shared" ref="I28" si="40">B28/$G28</f>
        <v>0.69277108433734935</v>
      </c>
      <c r="J28" s="16">
        <f t="shared" ref="J28" si="41">C28/$G28</f>
        <v>0.23493975903614459</v>
      </c>
      <c r="K28" s="17">
        <f t="shared" ref="K28" si="42">D28/$G28</f>
        <v>7.2289156626506021E-2</v>
      </c>
      <c r="L28" s="38">
        <f t="shared" ref="L28" si="43">E28/$G28</f>
        <v>0</v>
      </c>
      <c r="M28" s="38">
        <f t="shared" ref="M28" si="44">F28/$G28</f>
        <v>0</v>
      </c>
      <c r="N28" s="39">
        <f t="shared" ref="N28" si="45">(((B28*5)+(C28*4)+(D28*3)+(E28*2)+(F28*1))/G28)/5</f>
        <v>0.92409638554216866</v>
      </c>
      <c r="O28" s="18">
        <f t="shared" ref="O28" si="46">I28+J28</f>
        <v>0.92771084337349397</v>
      </c>
      <c r="P28" s="40">
        <f t="shared" ref="P28" si="47">K28</f>
        <v>7.2289156626506021E-2</v>
      </c>
      <c r="Q28" s="40">
        <f t="shared" ref="Q28" si="48">L28+M28</f>
        <v>0</v>
      </c>
      <c r="R28" s="54"/>
    </row>
    <row r="29" spans="1:18" ht="15.75" thickBot="1" x14ac:dyDescent="0.3">
      <c r="A29" s="50" t="s">
        <v>36</v>
      </c>
      <c r="B29" s="19">
        <f>SUM(B13+B21)</f>
        <v>132</v>
      </c>
      <c r="C29" s="19">
        <f t="shared" si="32"/>
        <v>21</v>
      </c>
      <c r="D29" s="19">
        <f t="shared" si="32"/>
        <v>11</v>
      </c>
      <c r="E29" s="19">
        <f t="shared" si="32"/>
        <v>0</v>
      </c>
      <c r="F29" s="19">
        <f t="shared" si="32"/>
        <v>0</v>
      </c>
      <c r="G29" s="37">
        <f t="shared" si="35"/>
        <v>164</v>
      </c>
      <c r="H29"/>
      <c r="I29" s="16">
        <f t="shared" si="33"/>
        <v>0.80487804878048785</v>
      </c>
      <c r="J29" s="16">
        <f t="shared" si="33"/>
        <v>0.12804878048780488</v>
      </c>
      <c r="K29" s="17">
        <f t="shared" si="33"/>
        <v>6.7073170731707321E-2</v>
      </c>
      <c r="L29" s="38">
        <f t="shared" si="33"/>
        <v>0</v>
      </c>
      <c r="M29" s="38">
        <f t="shared" si="33"/>
        <v>0</v>
      </c>
      <c r="N29" s="39">
        <f t="shared" si="36"/>
        <v>0.94756097560975616</v>
      </c>
      <c r="O29" s="18">
        <f t="shared" si="34"/>
        <v>0.93292682926829273</v>
      </c>
      <c r="P29" s="40">
        <f t="shared" si="37"/>
        <v>6.7073170731707321E-2</v>
      </c>
      <c r="Q29" s="40">
        <f t="shared" si="38"/>
        <v>0</v>
      </c>
      <c r="R29" s="54"/>
    </row>
    <row r="30" spans="1:18" s="1" customFormat="1" ht="15.75" thickBot="1" x14ac:dyDescent="0.3">
      <c r="A30" s="24" t="s">
        <v>18</v>
      </c>
      <c r="B30" s="43">
        <f>SUM(B23:B29)</f>
        <v>822</v>
      </c>
      <c r="C30" s="43">
        <f>SUM(C23:C29)</f>
        <v>256</v>
      </c>
      <c r="D30" s="43">
        <f>SUM(D23:D29)</f>
        <v>71</v>
      </c>
      <c r="E30" s="43">
        <f>SUM(E23:E29)</f>
        <v>1</v>
      </c>
      <c r="F30" s="43">
        <f>SUM(F23:F29)</f>
        <v>0</v>
      </c>
      <c r="G30" s="43">
        <f t="shared" ref="G30" si="49">SUM(B30:F30)</f>
        <v>1150</v>
      </c>
      <c r="H30" s="44"/>
      <c r="I30" s="45">
        <f t="shared" si="33"/>
        <v>0.71478260869565213</v>
      </c>
      <c r="J30" s="45">
        <f t="shared" si="33"/>
        <v>0.22260869565217392</v>
      </c>
      <c r="K30" s="45">
        <f t="shared" si="33"/>
        <v>6.1739130434782609E-2</v>
      </c>
      <c r="L30" s="45">
        <f t="shared" si="33"/>
        <v>8.6956521739130438E-4</v>
      </c>
      <c r="M30" s="45">
        <f t="shared" si="33"/>
        <v>0</v>
      </c>
      <c r="N30" s="46">
        <f t="shared" si="36"/>
        <v>0.93026086956521736</v>
      </c>
      <c r="O30" s="41">
        <f t="shared" si="34"/>
        <v>0.93739130434782603</v>
      </c>
      <c r="P30" s="41">
        <f t="shared" si="37"/>
        <v>6.1739130434782609E-2</v>
      </c>
      <c r="Q30" s="42">
        <f t="shared" si="38"/>
        <v>8.6956521739130438E-4</v>
      </c>
      <c r="R30" s="55"/>
    </row>
    <row r="31" spans="1:18" x14ac:dyDescent="0.2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</sheetData>
  <mergeCells count="3">
    <mergeCell ref="A1:R1"/>
    <mergeCell ref="A2:R2"/>
    <mergeCell ref="R22:R30"/>
  </mergeCells>
  <pageMargins left="0.84" right="0.15748031496062992" top="0.33" bottom="0.3" header="0.31496062992125984" footer="0.31496062992125984"/>
  <pageSetup paperSize="5" scale="75" orientation="landscape" horizontalDpi="4294967295" verticalDpi="4294967295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9"/>
  <sheetViews>
    <sheetView topLeftCell="A13" workbookViewId="0">
      <selection activeCell="K10" sqref="K10"/>
    </sheetView>
  </sheetViews>
  <sheetFormatPr baseColWidth="10" defaultRowHeight="15" x14ac:dyDescent="0.25"/>
  <cols>
    <col min="2" max="2" width="23.85546875" customWidth="1"/>
  </cols>
  <sheetData>
    <row r="3" spans="1:9" x14ac:dyDescent="0.25">
      <c r="B3" s="56" t="s">
        <v>38</v>
      </c>
      <c r="C3" s="56"/>
      <c r="D3" s="56"/>
      <c r="E3" s="56"/>
      <c r="F3" s="56"/>
      <c r="G3" s="56"/>
      <c r="H3" s="56"/>
      <c r="I3" s="56"/>
    </row>
    <row r="4" spans="1:9" x14ac:dyDescent="0.25">
      <c r="B4" s="56" t="s">
        <v>39</v>
      </c>
      <c r="C4" s="56"/>
      <c r="D4" s="56"/>
      <c r="E4" s="56"/>
      <c r="F4" s="56"/>
      <c r="G4" s="56"/>
      <c r="H4" s="56"/>
      <c r="I4" s="56"/>
    </row>
    <row r="5" spans="1:9" x14ac:dyDescent="0.25">
      <c r="B5" s="57"/>
      <c r="C5" s="57"/>
      <c r="D5" s="57"/>
      <c r="E5" s="57"/>
      <c r="F5" s="57"/>
      <c r="G5" s="57"/>
      <c r="H5" s="57"/>
      <c r="I5" s="57"/>
    </row>
    <row r="6" spans="1:9" x14ac:dyDescent="0.25">
      <c r="D6" s="3"/>
      <c r="E6" s="57" t="s">
        <v>40</v>
      </c>
      <c r="F6" s="3"/>
      <c r="G6" s="3"/>
    </row>
    <row r="9" spans="1:9" x14ac:dyDescent="0.25">
      <c r="B9" s="58"/>
      <c r="C9" s="58"/>
      <c r="D9" s="58"/>
      <c r="E9" s="58"/>
      <c r="F9" s="58"/>
      <c r="G9" s="58"/>
      <c r="H9" s="58"/>
      <c r="I9" s="58"/>
    </row>
    <row r="10" spans="1:9" ht="47.25" x14ac:dyDescent="0.25">
      <c r="A10" s="58"/>
      <c r="B10" s="59" t="s">
        <v>41</v>
      </c>
      <c r="C10" s="60" t="s">
        <v>42</v>
      </c>
      <c r="D10" s="60" t="s">
        <v>17</v>
      </c>
      <c r="E10" s="60" t="s">
        <v>16</v>
      </c>
      <c r="F10" s="60" t="s">
        <v>14</v>
      </c>
      <c r="G10" s="60" t="s">
        <v>43</v>
      </c>
      <c r="H10" s="60" t="s">
        <v>26</v>
      </c>
      <c r="I10" s="60" t="s">
        <v>44</v>
      </c>
    </row>
    <row r="11" spans="1:9" ht="15.75" x14ac:dyDescent="0.25">
      <c r="A11" s="58"/>
      <c r="B11" s="61">
        <v>138</v>
      </c>
      <c r="C11" s="62">
        <v>0</v>
      </c>
      <c r="D11" s="62">
        <v>1</v>
      </c>
      <c r="E11" s="62">
        <v>2</v>
      </c>
      <c r="F11" s="62">
        <v>3</v>
      </c>
      <c r="G11" s="62">
        <v>4</v>
      </c>
      <c r="H11" s="62">
        <v>5</v>
      </c>
      <c r="I11" s="62"/>
    </row>
    <row r="12" spans="1:9" ht="15.75" x14ac:dyDescent="0.25">
      <c r="A12" s="58"/>
      <c r="B12" s="63"/>
      <c r="C12" s="62"/>
      <c r="D12" s="62"/>
      <c r="E12" s="62"/>
      <c r="F12" s="62"/>
      <c r="G12" s="62"/>
      <c r="H12" s="62"/>
      <c r="I12" s="62"/>
    </row>
    <row r="13" spans="1:9" x14ac:dyDescent="0.25">
      <c r="A13" s="58">
        <v>1</v>
      </c>
      <c r="B13" s="58" t="s">
        <v>45</v>
      </c>
      <c r="C13" s="64"/>
      <c r="D13" s="64"/>
      <c r="E13" s="65">
        <v>1</v>
      </c>
      <c r="F13" s="65">
        <v>12</v>
      </c>
      <c r="G13" s="19">
        <v>35</v>
      </c>
      <c r="H13" s="19">
        <v>90</v>
      </c>
      <c r="I13" s="19">
        <f t="shared" ref="I13:I17" si="0">SUM(C13:H13)</f>
        <v>138</v>
      </c>
    </row>
    <row r="14" spans="1:9" x14ac:dyDescent="0.25">
      <c r="A14" s="58">
        <v>2</v>
      </c>
      <c r="B14" s="58" t="s">
        <v>46</v>
      </c>
      <c r="C14" s="64"/>
      <c r="D14" s="64"/>
      <c r="E14" s="64"/>
      <c r="F14" s="65">
        <v>9</v>
      </c>
      <c r="G14" s="19">
        <v>44</v>
      </c>
      <c r="H14" s="19">
        <v>85</v>
      </c>
      <c r="I14" s="19">
        <f t="shared" si="0"/>
        <v>138</v>
      </c>
    </row>
    <row r="15" spans="1:9" x14ac:dyDescent="0.25">
      <c r="A15" s="58">
        <v>3</v>
      </c>
      <c r="B15" s="58" t="s">
        <v>47</v>
      </c>
      <c r="C15" s="19"/>
      <c r="D15" s="19"/>
      <c r="E15" s="19"/>
      <c r="F15" s="19">
        <v>11</v>
      </c>
      <c r="G15" s="19">
        <v>40</v>
      </c>
      <c r="H15" s="19">
        <v>87</v>
      </c>
      <c r="I15" s="19">
        <f t="shared" si="0"/>
        <v>138</v>
      </c>
    </row>
    <row r="16" spans="1:9" x14ac:dyDescent="0.25">
      <c r="A16" s="58">
        <v>4</v>
      </c>
      <c r="B16" s="58" t="s">
        <v>19</v>
      </c>
      <c r="C16" s="19"/>
      <c r="D16" s="19"/>
      <c r="E16" s="19"/>
      <c r="F16" s="19">
        <v>9</v>
      </c>
      <c r="G16" s="19">
        <v>23</v>
      </c>
      <c r="H16" s="19">
        <v>106</v>
      </c>
      <c r="I16" s="19">
        <f t="shared" si="0"/>
        <v>138</v>
      </c>
    </row>
    <row r="17" spans="1:9" x14ac:dyDescent="0.25">
      <c r="A17" s="58">
        <v>5</v>
      </c>
      <c r="B17" s="58" t="s">
        <v>22</v>
      </c>
      <c r="C17" s="19">
        <v>2</v>
      </c>
      <c r="D17" s="19"/>
      <c r="E17" s="19"/>
      <c r="F17" s="19">
        <v>6</v>
      </c>
      <c r="G17" s="19">
        <v>37</v>
      </c>
      <c r="H17" s="19">
        <v>93</v>
      </c>
      <c r="I17" s="19">
        <f t="shared" si="0"/>
        <v>138</v>
      </c>
    </row>
    <row r="18" spans="1:9" x14ac:dyDescent="0.25">
      <c r="A18" s="58"/>
      <c r="B18" s="58"/>
      <c r="C18" s="66"/>
      <c r="D18" s="66"/>
      <c r="E18" s="66"/>
      <c r="F18" s="66"/>
      <c r="G18" s="66"/>
      <c r="H18" s="66"/>
      <c r="I18" s="19"/>
    </row>
    <row r="19" spans="1:9" x14ac:dyDescent="0.25">
      <c r="A19" s="58">
        <v>1</v>
      </c>
      <c r="B19" s="58" t="s">
        <v>22</v>
      </c>
      <c r="C19" s="19">
        <v>2</v>
      </c>
      <c r="D19" s="19"/>
      <c r="E19" s="19"/>
      <c r="F19" s="19">
        <v>12</v>
      </c>
      <c r="G19" s="19">
        <v>35</v>
      </c>
      <c r="H19" s="19">
        <v>89</v>
      </c>
      <c r="I19" s="19">
        <f t="shared" ref="I19:I20" si="1">SUM(C19:H19)</f>
        <v>138</v>
      </c>
    </row>
    <row r="20" spans="1:9" x14ac:dyDescent="0.25">
      <c r="A20" s="58">
        <v>2</v>
      </c>
      <c r="B20" s="58" t="s">
        <v>20</v>
      </c>
      <c r="C20" s="19"/>
      <c r="D20" s="19"/>
      <c r="E20" s="19"/>
      <c r="F20" s="19">
        <v>11</v>
      </c>
      <c r="G20" s="19">
        <v>20</v>
      </c>
      <c r="H20" s="19">
        <v>107</v>
      </c>
      <c r="I20" s="19">
        <f t="shared" si="1"/>
        <v>138</v>
      </c>
    </row>
    <row r="21" spans="1:9" x14ac:dyDescent="0.25">
      <c r="A21" s="58"/>
      <c r="B21" s="58"/>
      <c r="C21" s="19"/>
      <c r="D21" s="19"/>
      <c r="E21" s="19"/>
      <c r="F21" s="19"/>
      <c r="G21" s="19"/>
      <c r="H21" s="19"/>
      <c r="I21" s="19"/>
    </row>
    <row r="22" spans="1:9" x14ac:dyDescent="0.25">
      <c r="A22" s="58"/>
      <c r="B22" s="67" t="s">
        <v>44</v>
      </c>
      <c r="C22" s="58"/>
      <c r="D22" s="58"/>
      <c r="E22" s="58"/>
      <c r="F22" s="58"/>
      <c r="G22" s="58"/>
      <c r="H22" s="58"/>
      <c r="I22" s="58"/>
    </row>
    <row r="23" spans="1:9" x14ac:dyDescent="0.25">
      <c r="A23" s="58"/>
      <c r="B23" s="58"/>
      <c r="C23" s="58"/>
      <c r="D23" s="58"/>
      <c r="E23" s="58"/>
      <c r="F23" s="58"/>
      <c r="G23" s="58"/>
      <c r="H23" s="58"/>
      <c r="I23" s="58"/>
    </row>
    <row r="24" spans="1:9" ht="15.75" x14ac:dyDescent="0.25">
      <c r="A24" s="58"/>
      <c r="B24" s="68"/>
      <c r="C24" s="66"/>
      <c r="D24" s="66"/>
      <c r="E24" s="66"/>
      <c r="F24" s="66"/>
      <c r="G24" s="66"/>
      <c r="H24" s="66"/>
      <c r="I24" s="66"/>
    </row>
    <row r="28" spans="1:9" x14ac:dyDescent="0.25">
      <c r="A28" s="58"/>
      <c r="B28" s="69" t="s">
        <v>48</v>
      </c>
      <c r="C28" s="60" t="s">
        <v>17</v>
      </c>
      <c r="D28" s="60" t="s">
        <v>16</v>
      </c>
      <c r="E28" s="60" t="s">
        <v>14</v>
      </c>
      <c r="F28" s="60" t="s">
        <v>43</v>
      </c>
      <c r="G28" s="60" t="s">
        <v>26</v>
      </c>
    </row>
    <row r="29" spans="1:9" x14ac:dyDescent="0.25">
      <c r="A29" s="58"/>
      <c r="B29" s="58"/>
      <c r="C29" s="66"/>
      <c r="D29" s="66"/>
      <c r="E29" s="66"/>
      <c r="F29" s="66"/>
      <c r="G29" s="66"/>
    </row>
    <row r="30" spans="1:9" x14ac:dyDescent="0.25">
      <c r="A30" s="58">
        <v>1</v>
      </c>
      <c r="B30" s="58" t="s">
        <v>45</v>
      </c>
      <c r="C30" s="58">
        <v>0</v>
      </c>
      <c r="D30" s="58">
        <v>0</v>
      </c>
      <c r="E30" s="67">
        <v>8.69</v>
      </c>
      <c r="F30" s="67">
        <v>25.36</v>
      </c>
      <c r="G30" s="67">
        <v>65.209999999999994</v>
      </c>
    </row>
    <row r="31" spans="1:9" x14ac:dyDescent="0.25">
      <c r="A31" s="58">
        <v>2</v>
      </c>
      <c r="B31" s="58" t="s">
        <v>46</v>
      </c>
      <c r="C31" s="58">
        <v>0</v>
      </c>
      <c r="D31" s="58">
        <v>0</v>
      </c>
      <c r="E31" s="67">
        <v>6.52</v>
      </c>
      <c r="F31" s="67">
        <v>31.88</v>
      </c>
      <c r="G31" s="67">
        <v>61.5</v>
      </c>
    </row>
    <row r="32" spans="1:9" x14ac:dyDescent="0.25">
      <c r="A32" s="58">
        <v>3</v>
      </c>
      <c r="B32" s="58" t="s">
        <v>47</v>
      </c>
      <c r="C32" s="58">
        <v>0</v>
      </c>
      <c r="D32" s="58">
        <v>0</v>
      </c>
      <c r="E32" s="67">
        <v>7.97</v>
      </c>
      <c r="F32" s="67">
        <v>28.9</v>
      </c>
      <c r="G32" s="67">
        <v>63.04</v>
      </c>
    </row>
    <row r="33" spans="1:7" x14ac:dyDescent="0.25">
      <c r="A33" s="58">
        <v>4</v>
      </c>
      <c r="B33" s="58" t="s">
        <v>19</v>
      </c>
      <c r="C33" s="58">
        <v>0</v>
      </c>
      <c r="D33" s="58">
        <v>0</v>
      </c>
      <c r="E33" s="67">
        <v>6.52</v>
      </c>
      <c r="F33" s="67">
        <v>16.600000000000001</v>
      </c>
      <c r="G33" s="67">
        <v>76.8</v>
      </c>
    </row>
    <row r="34" spans="1:7" x14ac:dyDescent="0.25">
      <c r="A34" s="58">
        <v>5</v>
      </c>
      <c r="B34" s="58" t="s">
        <v>22</v>
      </c>
      <c r="C34" s="58">
        <v>0</v>
      </c>
      <c r="D34" s="58">
        <v>0</v>
      </c>
      <c r="E34" s="67">
        <v>4.34</v>
      </c>
      <c r="F34" s="67">
        <v>26.8</v>
      </c>
      <c r="G34" s="67">
        <v>67.3</v>
      </c>
    </row>
    <row r="35" spans="1:7" x14ac:dyDescent="0.25">
      <c r="A35" s="58"/>
      <c r="B35" s="58"/>
      <c r="C35" s="58"/>
      <c r="D35" s="58">
        <v>0</v>
      </c>
      <c r="E35" s="67"/>
      <c r="F35" s="67"/>
      <c r="G35" s="67"/>
    </row>
    <row r="36" spans="1:7" x14ac:dyDescent="0.25">
      <c r="A36" s="58">
        <v>1</v>
      </c>
      <c r="B36" s="58" t="s">
        <v>22</v>
      </c>
      <c r="C36" s="58">
        <v>0</v>
      </c>
      <c r="D36" s="58">
        <v>0</v>
      </c>
      <c r="E36" s="67">
        <v>8.6</v>
      </c>
      <c r="F36" s="67">
        <v>25.3</v>
      </c>
      <c r="G36" s="67">
        <v>64.400000000000006</v>
      </c>
    </row>
    <row r="37" spans="1:7" x14ac:dyDescent="0.25">
      <c r="A37" s="58">
        <v>2</v>
      </c>
      <c r="B37" s="58" t="s">
        <v>20</v>
      </c>
      <c r="C37" s="58">
        <v>0</v>
      </c>
      <c r="D37" s="58">
        <v>0</v>
      </c>
      <c r="E37" s="58">
        <v>7.9</v>
      </c>
      <c r="F37" s="67">
        <v>14.49</v>
      </c>
      <c r="G37" s="67">
        <v>77.5</v>
      </c>
    </row>
    <row r="38" spans="1:7" x14ac:dyDescent="0.25">
      <c r="A38" s="58"/>
      <c r="B38" s="58"/>
      <c r="C38" s="58"/>
      <c r="D38" s="58"/>
      <c r="E38" s="58"/>
      <c r="F38" s="58"/>
      <c r="G38" s="58"/>
    </row>
    <row r="39" spans="1:7" x14ac:dyDescent="0.25">
      <c r="A39" s="58"/>
      <c r="B39" s="67" t="s">
        <v>44</v>
      </c>
      <c r="C39" s="58"/>
      <c r="D39" s="58"/>
      <c r="E39" s="58"/>
      <c r="F39" s="58"/>
      <c r="G39" s="58"/>
    </row>
  </sheetData>
  <mergeCells count="2">
    <mergeCell ref="B3:I3"/>
    <mergeCell ref="B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69"/>
  <sheetViews>
    <sheetView topLeftCell="A4" workbookViewId="0">
      <selection activeCell="I18" sqref="I18"/>
    </sheetView>
  </sheetViews>
  <sheetFormatPr baseColWidth="10" defaultRowHeight="15" x14ac:dyDescent="0.25"/>
  <cols>
    <col min="2" max="2" width="27.140625" customWidth="1"/>
  </cols>
  <sheetData>
    <row r="3" spans="1:9" x14ac:dyDescent="0.25">
      <c r="A3" s="71"/>
      <c r="B3" s="74" t="s">
        <v>38</v>
      </c>
      <c r="C3" s="74"/>
      <c r="D3" s="74"/>
      <c r="E3" s="74"/>
      <c r="F3" s="74"/>
      <c r="G3" s="74"/>
      <c r="H3" s="74"/>
      <c r="I3" s="74"/>
    </row>
    <row r="4" spans="1:9" x14ac:dyDescent="0.25">
      <c r="A4" s="71"/>
      <c r="B4" s="74" t="s">
        <v>39</v>
      </c>
      <c r="C4" s="74"/>
      <c r="D4" s="74"/>
      <c r="E4" s="74"/>
      <c r="F4" s="74"/>
      <c r="G4" s="74"/>
      <c r="H4" s="74"/>
      <c r="I4" s="74"/>
    </row>
    <row r="5" spans="1:9" x14ac:dyDescent="0.25">
      <c r="B5" s="75" t="s">
        <v>49</v>
      </c>
      <c r="C5" s="76" t="s">
        <v>50</v>
      </c>
      <c r="D5" s="76"/>
      <c r="E5" s="76"/>
      <c r="F5" s="76"/>
      <c r="G5" s="76"/>
      <c r="H5" s="75"/>
      <c r="I5" s="75"/>
    </row>
    <row r="6" spans="1:9" x14ac:dyDescent="0.25">
      <c r="A6" s="58"/>
      <c r="B6" s="58"/>
      <c r="C6" s="58"/>
      <c r="D6" s="58"/>
      <c r="E6" s="58"/>
      <c r="F6" s="58"/>
      <c r="G6" s="58"/>
      <c r="H6" s="58"/>
      <c r="I6" s="58"/>
    </row>
    <row r="7" spans="1:9" x14ac:dyDescent="0.25">
      <c r="A7" s="58"/>
      <c r="B7" s="58"/>
      <c r="C7" s="58"/>
      <c r="D7" s="58"/>
      <c r="E7" s="58"/>
      <c r="F7" s="58"/>
      <c r="G7" s="58"/>
      <c r="H7" s="58"/>
      <c r="I7" s="58"/>
    </row>
    <row r="8" spans="1:9" ht="15.75" x14ac:dyDescent="0.25">
      <c r="A8" s="58"/>
      <c r="B8" s="72" t="s">
        <v>41</v>
      </c>
      <c r="C8" s="60" t="s">
        <v>42</v>
      </c>
      <c r="D8" s="60" t="s">
        <v>17</v>
      </c>
      <c r="E8" s="60" t="s">
        <v>16</v>
      </c>
      <c r="F8" s="60" t="s">
        <v>14</v>
      </c>
      <c r="G8" s="60" t="s">
        <v>43</v>
      </c>
      <c r="H8" s="60" t="s">
        <v>26</v>
      </c>
      <c r="I8" s="60" t="s">
        <v>44</v>
      </c>
    </row>
    <row r="9" spans="1:9" ht="15.75" x14ac:dyDescent="0.25">
      <c r="A9" s="58"/>
      <c r="B9" s="61">
        <v>19</v>
      </c>
      <c r="C9" s="62">
        <v>0</v>
      </c>
      <c r="D9" s="62">
        <v>1</v>
      </c>
      <c r="E9" s="62">
        <v>2</v>
      </c>
      <c r="F9" s="62">
        <v>3</v>
      </c>
      <c r="G9" s="62">
        <v>4</v>
      </c>
      <c r="H9" s="62">
        <v>5</v>
      </c>
      <c r="I9" s="62"/>
    </row>
    <row r="10" spans="1:9" ht="15.75" x14ac:dyDescent="0.25">
      <c r="A10" s="58"/>
      <c r="B10" s="63"/>
      <c r="C10" s="62"/>
      <c r="D10" s="62"/>
      <c r="E10" s="62"/>
      <c r="F10" s="62"/>
      <c r="G10" s="62"/>
      <c r="H10" s="62"/>
      <c r="I10" s="62"/>
    </row>
    <row r="11" spans="1:9" x14ac:dyDescent="0.25">
      <c r="A11" s="58">
        <v>1</v>
      </c>
      <c r="B11" s="58" t="s">
        <v>45</v>
      </c>
      <c r="C11" s="65">
        <v>0</v>
      </c>
      <c r="D11" s="65">
        <v>0</v>
      </c>
      <c r="E11" s="65">
        <v>0</v>
      </c>
      <c r="F11" s="65">
        <v>0</v>
      </c>
      <c r="G11" s="19">
        <v>3</v>
      </c>
      <c r="H11" s="19">
        <v>16</v>
      </c>
      <c r="I11" s="19">
        <f>SUM(G11:H11)</f>
        <v>19</v>
      </c>
    </row>
    <row r="12" spans="1:9" x14ac:dyDescent="0.25">
      <c r="A12" s="58">
        <v>2</v>
      </c>
      <c r="B12" s="58" t="s">
        <v>46</v>
      </c>
      <c r="C12" s="65">
        <v>0</v>
      </c>
      <c r="D12" s="65">
        <v>0</v>
      </c>
      <c r="E12" s="65">
        <v>0</v>
      </c>
      <c r="F12" s="65">
        <v>0</v>
      </c>
      <c r="G12" s="19">
        <v>6</v>
      </c>
      <c r="H12" s="19">
        <v>13</v>
      </c>
      <c r="I12" s="19">
        <f>SUM(G12:H12)</f>
        <v>19</v>
      </c>
    </row>
    <row r="13" spans="1:9" x14ac:dyDescent="0.25">
      <c r="A13" s="58">
        <v>3</v>
      </c>
      <c r="B13" s="58" t="s">
        <v>47</v>
      </c>
      <c r="C13" s="19">
        <v>1</v>
      </c>
      <c r="D13" s="65">
        <v>0</v>
      </c>
      <c r="E13" s="65">
        <v>0</v>
      </c>
      <c r="F13" s="65">
        <v>0</v>
      </c>
      <c r="G13" s="19">
        <v>1</v>
      </c>
      <c r="H13" s="19">
        <v>18</v>
      </c>
      <c r="I13" s="19">
        <f>SUM(G13:H13)</f>
        <v>19</v>
      </c>
    </row>
    <row r="14" spans="1:9" x14ac:dyDescent="0.25">
      <c r="A14" s="58">
        <v>4</v>
      </c>
      <c r="B14" s="58" t="s">
        <v>19</v>
      </c>
      <c r="C14" s="19">
        <v>0</v>
      </c>
      <c r="D14" s="65">
        <v>0</v>
      </c>
      <c r="E14" s="65">
        <v>0</v>
      </c>
      <c r="F14" s="65">
        <v>0</v>
      </c>
      <c r="G14" s="19">
        <v>2</v>
      </c>
      <c r="H14" s="19">
        <v>17</v>
      </c>
      <c r="I14" s="19">
        <f>SUM(G14:H14)</f>
        <v>19</v>
      </c>
    </row>
    <row r="15" spans="1:9" x14ac:dyDescent="0.25">
      <c r="A15" s="58">
        <v>5</v>
      </c>
      <c r="B15" s="58" t="s">
        <v>22</v>
      </c>
      <c r="C15" s="19">
        <v>0</v>
      </c>
      <c r="D15" s="65">
        <v>0</v>
      </c>
      <c r="E15" s="65">
        <v>0</v>
      </c>
      <c r="F15" s="65">
        <v>1</v>
      </c>
      <c r="G15" s="19">
        <v>5</v>
      </c>
      <c r="H15" s="19">
        <v>13</v>
      </c>
      <c r="I15" s="19">
        <f>SUM(G15:H15)</f>
        <v>18</v>
      </c>
    </row>
    <row r="16" spans="1:9" x14ac:dyDescent="0.25">
      <c r="A16" s="58"/>
      <c r="B16" s="58"/>
      <c r="C16" s="66"/>
      <c r="D16" s="65"/>
      <c r="E16" s="65"/>
      <c r="F16" s="65"/>
      <c r="G16" s="66"/>
      <c r="H16" s="19"/>
      <c r="I16" s="19"/>
    </row>
    <row r="17" spans="1:9" x14ac:dyDescent="0.25">
      <c r="A17" s="58">
        <v>1</v>
      </c>
      <c r="B17" s="58" t="s">
        <v>22</v>
      </c>
      <c r="C17" s="19">
        <v>0</v>
      </c>
      <c r="D17" s="65">
        <v>0</v>
      </c>
      <c r="E17" s="65">
        <v>0</v>
      </c>
      <c r="F17" s="65">
        <v>0</v>
      </c>
      <c r="G17" s="19">
        <v>4</v>
      </c>
      <c r="H17" s="19">
        <v>15</v>
      </c>
      <c r="I17" s="19">
        <f>SUM(G17:H17)</f>
        <v>19</v>
      </c>
    </row>
    <row r="18" spans="1:9" x14ac:dyDescent="0.25">
      <c r="A18" s="58">
        <v>2</v>
      </c>
      <c r="B18" s="58" t="s">
        <v>20</v>
      </c>
      <c r="C18" s="19">
        <v>0</v>
      </c>
      <c r="D18" s="65">
        <v>0</v>
      </c>
      <c r="E18" s="65">
        <v>0</v>
      </c>
      <c r="F18" s="65">
        <v>0</v>
      </c>
      <c r="G18" s="19">
        <v>1</v>
      </c>
      <c r="H18" s="19">
        <v>18</v>
      </c>
      <c r="I18" s="19">
        <f>SUM(G18:H18)</f>
        <v>19</v>
      </c>
    </row>
    <row r="19" spans="1:9" x14ac:dyDescent="0.25">
      <c r="A19" s="58"/>
      <c r="B19" s="58"/>
      <c r="C19" s="19"/>
      <c r="D19" s="19"/>
      <c r="E19" s="19"/>
      <c r="F19" s="19"/>
      <c r="G19" s="19"/>
      <c r="H19" s="19"/>
      <c r="I19" s="19"/>
    </row>
    <row r="20" spans="1:9" x14ac:dyDescent="0.25">
      <c r="A20" s="58"/>
      <c r="B20" s="67" t="s">
        <v>44</v>
      </c>
      <c r="C20" s="58"/>
      <c r="D20" s="58"/>
      <c r="E20" s="58"/>
      <c r="F20" s="58"/>
      <c r="G20" s="58"/>
      <c r="H20" s="58"/>
      <c r="I20" s="58"/>
    </row>
    <row r="21" spans="1:9" x14ac:dyDescent="0.25">
      <c r="A21" s="58"/>
      <c r="B21" s="58"/>
      <c r="C21" s="58"/>
      <c r="D21" s="58"/>
      <c r="E21" s="58"/>
      <c r="F21" s="58"/>
      <c r="G21" s="58"/>
      <c r="H21" s="58"/>
      <c r="I21" s="58"/>
    </row>
    <row r="22" spans="1:9" ht="15.75" x14ac:dyDescent="0.25">
      <c r="A22" s="58"/>
      <c r="B22" s="68"/>
      <c r="C22" s="66"/>
      <c r="D22" s="66"/>
      <c r="E22" s="66"/>
      <c r="F22" s="66"/>
      <c r="G22" s="66"/>
      <c r="H22" s="66"/>
      <c r="I22" s="66"/>
    </row>
    <row r="24" spans="1:9" x14ac:dyDescent="0.25">
      <c r="A24" s="58"/>
      <c r="B24" s="69" t="s">
        <v>48</v>
      </c>
      <c r="C24" s="60" t="s">
        <v>17</v>
      </c>
      <c r="D24" s="60" t="s">
        <v>16</v>
      </c>
      <c r="E24" s="60" t="s">
        <v>14</v>
      </c>
      <c r="F24" s="60" t="s">
        <v>43</v>
      </c>
      <c r="G24" s="60" t="s">
        <v>26</v>
      </c>
    </row>
    <row r="25" spans="1:9" x14ac:dyDescent="0.25">
      <c r="A25" s="58"/>
      <c r="B25" s="58"/>
      <c r="C25" s="66"/>
      <c r="D25" s="66"/>
      <c r="E25" s="66"/>
      <c r="F25" s="66"/>
      <c r="G25" s="66"/>
    </row>
    <row r="26" spans="1:9" x14ac:dyDescent="0.25">
      <c r="A26" s="58">
        <v>1</v>
      </c>
      <c r="B26" s="58" t="s">
        <v>45</v>
      </c>
      <c r="C26" s="58">
        <v>0</v>
      </c>
      <c r="D26" s="58">
        <v>0</v>
      </c>
      <c r="E26" s="58">
        <v>0</v>
      </c>
      <c r="F26" s="67">
        <v>15.7</v>
      </c>
      <c r="G26" s="67">
        <v>84.2</v>
      </c>
    </row>
    <row r="27" spans="1:9" x14ac:dyDescent="0.25">
      <c r="A27" s="58">
        <v>2</v>
      </c>
      <c r="B27" s="58" t="s">
        <v>46</v>
      </c>
      <c r="C27" s="58">
        <v>0</v>
      </c>
      <c r="D27" s="58">
        <v>0</v>
      </c>
      <c r="E27" s="58">
        <v>0</v>
      </c>
      <c r="F27" s="67">
        <v>31.5</v>
      </c>
      <c r="G27" s="67">
        <v>68.42</v>
      </c>
    </row>
    <row r="28" spans="1:9" x14ac:dyDescent="0.25">
      <c r="A28" s="58">
        <v>3</v>
      </c>
      <c r="B28" s="58" t="s">
        <v>47</v>
      </c>
      <c r="C28" s="58">
        <v>0</v>
      </c>
      <c r="D28" s="58">
        <v>0</v>
      </c>
      <c r="E28" s="58">
        <v>0</v>
      </c>
      <c r="F28" s="67">
        <v>0.05</v>
      </c>
      <c r="G28" s="67">
        <v>94.7</v>
      </c>
    </row>
    <row r="29" spans="1:9" x14ac:dyDescent="0.25">
      <c r="A29" s="58">
        <v>4</v>
      </c>
      <c r="B29" s="58" t="s">
        <v>19</v>
      </c>
      <c r="C29" s="58">
        <v>0</v>
      </c>
      <c r="D29" s="58">
        <v>0</v>
      </c>
      <c r="E29" s="58">
        <v>0</v>
      </c>
      <c r="F29" s="67">
        <v>0.1</v>
      </c>
      <c r="G29" s="67">
        <v>89.4</v>
      </c>
    </row>
    <row r="30" spans="1:9" x14ac:dyDescent="0.25">
      <c r="A30" s="58">
        <v>5</v>
      </c>
      <c r="B30" s="58" t="s">
        <v>22</v>
      </c>
      <c r="C30" s="58">
        <v>0</v>
      </c>
      <c r="D30" s="58">
        <v>0</v>
      </c>
      <c r="E30" s="58">
        <v>0</v>
      </c>
      <c r="F30" s="67">
        <v>0.26</v>
      </c>
      <c r="G30" s="67">
        <v>68.42</v>
      </c>
    </row>
    <row r="31" spans="1:9" x14ac:dyDescent="0.25">
      <c r="A31" s="58"/>
      <c r="B31" s="58"/>
      <c r="C31" s="58"/>
      <c r="D31" s="58"/>
      <c r="E31" s="58"/>
      <c r="F31" s="67"/>
      <c r="G31" s="67"/>
    </row>
    <row r="32" spans="1:9" x14ac:dyDescent="0.25">
      <c r="A32" s="58">
        <v>1</v>
      </c>
      <c r="B32" s="58" t="s">
        <v>22</v>
      </c>
      <c r="C32" s="58">
        <v>0</v>
      </c>
      <c r="D32" s="58">
        <v>0</v>
      </c>
      <c r="E32" s="58">
        <v>0</v>
      </c>
      <c r="F32" s="67">
        <v>0.2</v>
      </c>
      <c r="G32" s="67">
        <v>78.900000000000006</v>
      </c>
    </row>
    <row r="33" spans="1:9" x14ac:dyDescent="0.25">
      <c r="A33" s="58">
        <v>2</v>
      </c>
      <c r="B33" s="58" t="s">
        <v>20</v>
      </c>
      <c r="C33" s="58">
        <v>0</v>
      </c>
      <c r="D33" s="58">
        <v>0</v>
      </c>
      <c r="E33" s="58">
        <v>0</v>
      </c>
      <c r="F33" s="67">
        <v>0.05</v>
      </c>
      <c r="G33" s="67">
        <v>94.7</v>
      </c>
    </row>
    <row r="34" spans="1:9" x14ac:dyDescent="0.25">
      <c r="A34" s="58"/>
      <c r="B34" s="58"/>
      <c r="C34" s="58"/>
      <c r="D34" s="58"/>
      <c r="E34" s="58"/>
      <c r="F34" s="58"/>
      <c r="G34" s="58"/>
    </row>
    <row r="35" spans="1:9" x14ac:dyDescent="0.25">
      <c r="A35" s="58"/>
      <c r="B35" s="67" t="s">
        <v>44</v>
      </c>
      <c r="C35" s="58"/>
      <c r="D35" s="58"/>
      <c r="E35" s="58"/>
      <c r="F35" s="58"/>
      <c r="G35" s="58"/>
    </row>
    <row r="38" spans="1:9" x14ac:dyDescent="0.25">
      <c r="A38" s="71" t="s">
        <v>51</v>
      </c>
      <c r="B38" s="56" t="s">
        <v>38</v>
      </c>
      <c r="C38" s="56"/>
      <c r="D38" s="56"/>
      <c r="E38" s="56"/>
      <c r="F38" s="56"/>
      <c r="G38" s="56"/>
      <c r="H38" s="56"/>
      <c r="I38" s="70"/>
    </row>
    <row r="39" spans="1:9" x14ac:dyDescent="0.25">
      <c r="A39" s="71"/>
      <c r="B39" s="56" t="s">
        <v>39</v>
      </c>
      <c r="C39" s="56"/>
      <c r="D39" s="56"/>
      <c r="E39" s="56"/>
      <c r="F39" s="56"/>
      <c r="G39" s="56"/>
      <c r="H39" s="56"/>
      <c r="I39" s="70"/>
    </row>
    <row r="40" spans="1:9" x14ac:dyDescent="0.25">
      <c r="B40" s="73" t="s">
        <v>52</v>
      </c>
      <c r="C40" s="73"/>
      <c r="D40" s="73"/>
      <c r="E40" s="73"/>
      <c r="F40" s="73"/>
      <c r="G40" s="73"/>
      <c r="H40" s="73"/>
      <c r="I40" s="73"/>
    </row>
    <row r="41" spans="1:9" x14ac:dyDescent="0.25">
      <c r="A41" s="58"/>
      <c r="B41" s="58"/>
      <c r="C41" s="58"/>
      <c r="D41" s="58"/>
      <c r="E41" s="58"/>
      <c r="F41" s="58"/>
      <c r="G41" s="58"/>
      <c r="H41" s="58"/>
      <c r="I41" s="58"/>
    </row>
    <row r="42" spans="1:9" ht="15.75" x14ac:dyDescent="0.25">
      <c r="A42" s="58"/>
      <c r="B42" s="72" t="s">
        <v>41</v>
      </c>
      <c r="C42" s="60" t="s">
        <v>42</v>
      </c>
      <c r="D42" s="60" t="s">
        <v>17</v>
      </c>
      <c r="E42" s="60" t="s">
        <v>16</v>
      </c>
      <c r="F42" s="60" t="s">
        <v>14</v>
      </c>
      <c r="G42" s="60" t="s">
        <v>43</v>
      </c>
      <c r="H42" s="60" t="s">
        <v>26</v>
      </c>
      <c r="I42" s="60" t="s">
        <v>44</v>
      </c>
    </row>
    <row r="43" spans="1:9" ht="15.75" x14ac:dyDescent="0.25">
      <c r="A43" s="58"/>
      <c r="B43" s="61">
        <v>7</v>
      </c>
      <c r="C43" s="62">
        <v>0</v>
      </c>
      <c r="D43" s="62">
        <v>1</v>
      </c>
      <c r="E43" s="62">
        <v>2</v>
      </c>
      <c r="F43" s="62">
        <v>3</v>
      </c>
      <c r="G43" s="62">
        <v>4</v>
      </c>
      <c r="H43" s="62">
        <v>5</v>
      </c>
      <c r="I43" s="62"/>
    </row>
    <row r="44" spans="1:9" ht="15.75" x14ac:dyDescent="0.25">
      <c r="A44" s="58"/>
      <c r="B44" s="63"/>
      <c r="C44" s="62"/>
      <c r="D44" s="62"/>
      <c r="E44" s="62"/>
      <c r="F44" s="62"/>
      <c r="G44" s="62"/>
      <c r="H44" s="62"/>
      <c r="I44" s="62"/>
    </row>
    <row r="45" spans="1:9" x14ac:dyDescent="0.25">
      <c r="A45" s="58">
        <v>1</v>
      </c>
      <c r="B45" s="58" t="s">
        <v>45</v>
      </c>
      <c r="C45" s="65">
        <v>0</v>
      </c>
      <c r="D45" s="65">
        <v>0</v>
      </c>
      <c r="E45" s="65">
        <v>0</v>
      </c>
      <c r="F45" s="65">
        <v>0</v>
      </c>
      <c r="G45" s="19">
        <v>0</v>
      </c>
      <c r="H45" s="62">
        <v>7</v>
      </c>
      <c r="I45" s="19">
        <v>7</v>
      </c>
    </row>
    <row r="46" spans="1:9" x14ac:dyDescent="0.25">
      <c r="A46" s="58">
        <v>2</v>
      </c>
      <c r="B46" s="58" t="s">
        <v>46</v>
      </c>
      <c r="C46" s="65">
        <v>0</v>
      </c>
      <c r="D46" s="65">
        <v>0</v>
      </c>
      <c r="E46" s="65">
        <v>0</v>
      </c>
      <c r="F46" s="65">
        <v>0</v>
      </c>
      <c r="G46" s="19">
        <v>0</v>
      </c>
      <c r="H46" s="62">
        <v>7</v>
      </c>
      <c r="I46" s="19">
        <v>7</v>
      </c>
    </row>
    <row r="47" spans="1:9" x14ac:dyDescent="0.25">
      <c r="A47" s="58">
        <v>3</v>
      </c>
      <c r="B47" s="58" t="s">
        <v>47</v>
      </c>
      <c r="C47" s="65">
        <v>0</v>
      </c>
      <c r="D47" s="65">
        <v>0</v>
      </c>
      <c r="E47" s="65">
        <v>0</v>
      </c>
      <c r="F47" s="65">
        <v>0</v>
      </c>
      <c r="G47" s="19">
        <v>0</v>
      </c>
      <c r="H47" s="62">
        <v>7</v>
      </c>
      <c r="I47" s="19">
        <v>7</v>
      </c>
    </row>
    <row r="48" spans="1:9" x14ac:dyDescent="0.25">
      <c r="A48" s="58">
        <v>4</v>
      </c>
      <c r="B48" s="58" t="s">
        <v>19</v>
      </c>
      <c r="C48" s="65">
        <v>0</v>
      </c>
      <c r="D48" s="65">
        <v>0</v>
      </c>
      <c r="E48" s="65">
        <v>0</v>
      </c>
      <c r="F48" s="65">
        <v>0</v>
      </c>
      <c r="G48" s="19">
        <v>0</v>
      </c>
      <c r="H48" s="62">
        <v>7</v>
      </c>
      <c r="I48" s="19">
        <v>7</v>
      </c>
    </row>
    <row r="49" spans="1:9" x14ac:dyDescent="0.25">
      <c r="A49" s="58">
        <v>5</v>
      </c>
      <c r="B49" s="58" t="s">
        <v>22</v>
      </c>
      <c r="C49" s="65">
        <v>0</v>
      </c>
      <c r="D49" s="65">
        <v>0</v>
      </c>
      <c r="E49" s="65">
        <v>0</v>
      </c>
      <c r="F49" s="65">
        <v>0</v>
      </c>
      <c r="G49" s="19">
        <v>0</v>
      </c>
      <c r="H49" s="62">
        <v>7</v>
      </c>
      <c r="I49" s="19">
        <v>7</v>
      </c>
    </row>
    <row r="50" spans="1:9" x14ac:dyDescent="0.25">
      <c r="A50" s="58">
        <v>5</v>
      </c>
      <c r="B50" s="58"/>
      <c r="C50" s="65"/>
      <c r="D50" s="65"/>
      <c r="E50" s="65"/>
      <c r="F50" s="65"/>
      <c r="G50" s="19"/>
      <c r="H50" s="62"/>
      <c r="I50" s="19"/>
    </row>
    <row r="51" spans="1:9" x14ac:dyDescent="0.25">
      <c r="A51" s="58">
        <v>1</v>
      </c>
      <c r="B51" s="58" t="s">
        <v>22</v>
      </c>
      <c r="C51" s="65">
        <v>0</v>
      </c>
      <c r="D51" s="65">
        <v>0</v>
      </c>
      <c r="E51" s="65">
        <v>0</v>
      </c>
      <c r="F51" s="65">
        <v>0</v>
      </c>
      <c r="G51" s="19">
        <v>0</v>
      </c>
      <c r="H51" s="62">
        <v>7</v>
      </c>
      <c r="I51" s="19">
        <v>7</v>
      </c>
    </row>
    <row r="52" spans="1:9" x14ac:dyDescent="0.25">
      <c r="A52" s="58">
        <v>2</v>
      </c>
      <c r="B52" s="58" t="s">
        <v>20</v>
      </c>
      <c r="C52" s="65">
        <v>0</v>
      </c>
      <c r="D52" s="65">
        <v>0</v>
      </c>
      <c r="E52" s="65">
        <v>0</v>
      </c>
      <c r="F52" s="65">
        <v>0</v>
      </c>
      <c r="G52" s="19">
        <v>0</v>
      </c>
      <c r="H52" s="62">
        <v>7</v>
      </c>
      <c r="I52" s="19">
        <v>7</v>
      </c>
    </row>
    <row r="53" spans="1:9" x14ac:dyDescent="0.25">
      <c r="A53" s="58"/>
      <c r="B53" s="58"/>
      <c r="C53" s="19"/>
      <c r="D53" s="19"/>
      <c r="E53" s="19"/>
      <c r="F53" s="19"/>
      <c r="G53" s="19"/>
      <c r="H53" s="62">
        <v>7</v>
      </c>
      <c r="I53" s="19">
        <v>7</v>
      </c>
    </row>
    <row r="54" spans="1:9" x14ac:dyDescent="0.25">
      <c r="A54" s="58"/>
      <c r="B54" s="67" t="s">
        <v>44</v>
      </c>
      <c r="C54" s="58"/>
      <c r="D54" s="58"/>
      <c r="E54" s="58"/>
      <c r="F54" s="58"/>
      <c r="G54" s="58"/>
      <c r="H54" s="58"/>
      <c r="I54" s="58"/>
    </row>
    <row r="55" spans="1:9" x14ac:dyDescent="0.25">
      <c r="A55" s="78"/>
      <c r="B55" s="79"/>
      <c r="C55" s="78"/>
      <c r="D55" s="78"/>
      <c r="E55" s="78"/>
      <c r="F55" s="78"/>
      <c r="G55" s="78"/>
      <c r="H55" s="78"/>
      <c r="I55" s="78"/>
    </row>
    <row r="56" spans="1:9" x14ac:dyDescent="0.25">
      <c r="A56" s="78"/>
      <c r="B56" s="79"/>
      <c r="C56" s="78"/>
      <c r="D56" s="78"/>
      <c r="E56" s="78"/>
      <c r="F56" s="78"/>
      <c r="G56" s="78"/>
      <c r="H56" s="78"/>
      <c r="I56" s="78"/>
    </row>
    <row r="57" spans="1:9" x14ac:dyDescent="0.25">
      <c r="A57" s="78"/>
    </row>
    <row r="58" spans="1:9" x14ac:dyDescent="0.25">
      <c r="A58" s="58"/>
      <c r="B58" s="67" t="s">
        <v>48</v>
      </c>
      <c r="C58" s="60" t="s">
        <v>17</v>
      </c>
      <c r="D58" s="60" t="s">
        <v>16</v>
      </c>
      <c r="E58" s="60" t="s">
        <v>14</v>
      </c>
      <c r="F58" s="60" t="s">
        <v>43</v>
      </c>
      <c r="G58" s="60" t="s">
        <v>26</v>
      </c>
    </row>
    <row r="59" spans="1:9" x14ac:dyDescent="0.25">
      <c r="A59" s="58"/>
      <c r="B59" s="58"/>
      <c r="C59" s="66"/>
      <c r="D59" s="66"/>
      <c r="E59" s="66"/>
      <c r="F59" s="66"/>
      <c r="G59" s="66"/>
    </row>
    <row r="60" spans="1:9" x14ac:dyDescent="0.25">
      <c r="A60" s="58">
        <v>1</v>
      </c>
      <c r="B60" s="58" t="s">
        <v>45</v>
      </c>
      <c r="C60" s="58">
        <v>0</v>
      </c>
      <c r="D60" s="58">
        <v>0</v>
      </c>
      <c r="E60" s="58">
        <v>0</v>
      </c>
      <c r="F60" s="77">
        <v>0</v>
      </c>
      <c r="G60" s="67">
        <v>100</v>
      </c>
    </row>
    <row r="61" spans="1:9" x14ac:dyDescent="0.25">
      <c r="A61" s="58">
        <v>2</v>
      </c>
      <c r="B61" s="58" t="s">
        <v>46</v>
      </c>
      <c r="C61" s="58">
        <v>0</v>
      </c>
      <c r="D61" s="58">
        <v>0</v>
      </c>
      <c r="E61" s="58">
        <v>0</v>
      </c>
      <c r="F61" s="77">
        <v>0</v>
      </c>
      <c r="G61" s="67">
        <v>100</v>
      </c>
    </row>
    <row r="62" spans="1:9" x14ac:dyDescent="0.25">
      <c r="A62" s="58">
        <v>3</v>
      </c>
      <c r="B62" s="58" t="s">
        <v>47</v>
      </c>
      <c r="C62" s="58">
        <v>0</v>
      </c>
      <c r="D62" s="58">
        <v>0</v>
      </c>
      <c r="E62" s="58">
        <v>0</v>
      </c>
      <c r="F62" s="77">
        <v>0</v>
      </c>
      <c r="G62" s="67">
        <v>100</v>
      </c>
    </row>
    <row r="63" spans="1:9" x14ac:dyDescent="0.25">
      <c r="A63" s="58">
        <v>4</v>
      </c>
      <c r="B63" s="58" t="s">
        <v>19</v>
      </c>
      <c r="C63" s="58">
        <v>0</v>
      </c>
      <c r="D63" s="58">
        <v>0</v>
      </c>
      <c r="E63" s="58">
        <v>0</v>
      </c>
      <c r="F63" s="77">
        <v>0</v>
      </c>
      <c r="G63" s="67">
        <v>100</v>
      </c>
    </row>
    <row r="64" spans="1:9" x14ac:dyDescent="0.25">
      <c r="A64" s="58">
        <v>5</v>
      </c>
      <c r="B64" s="58" t="s">
        <v>22</v>
      </c>
      <c r="C64" s="58">
        <v>0</v>
      </c>
      <c r="D64" s="58">
        <v>0</v>
      </c>
      <c r="E64" s="58">
        <v>0</v>
      </c>
      <c r="F64" s="77">
        <v>0</v>
      </c>
      <c r="G64" s="67">
        <v>100</v>
      </c>
    </row>
    <row r="65" spans="1:7" x14ac:dyDescent="0.25">
      <c r="A65" s="58"/>
      <c r="B65" s="58"/>
      <c r="C65" s="58"/>
      <c r="D65" s="58"/>
      <c r="E65" s="58"/>
      <c r="F65" s="77">
        <v>0</v>
      </c>
      <c r="G65" s="67"/>
    </row>
    <row r="66" spans="1:7" x14ac:dyDescent="0.25">
      <c r="A66" s="58">
        <v>1</v>
      </c>
      <c r="B66" s="58" t="s">
        <v>22</v>
      </c>
      <c r="C66" s="58">
        <v>0</v>
      </c>
      <c r="D66" s="58">
        <v>0</v>
      </c>
      <c r="E66" s="58">
        <v>0</v>
      </c>
      <c r="F66" s="77">
        <v>0</v>
      </c>
      <c r="G66" s="67">
        <v>100</v>
      </c>
    </row>
    <row r="67" spans="1:7" x14ac:dyDescent="0.25">
      <c r="A67" s="58">
        <v>1</v>
      </c>
      <c r="B67" s="58" t="s">
        <v>20</v>
      </c>
      <c r="C67" s="58">
        <v>0</v>
      </c>
      <c r="D67" s="58">
        <v>0</v>
      </c>
      <c r="E67" s="58">
        <v>0</v>
      </c>
      <c r="F67" s="77">
        <v>0</v>
      </c>
      <c r="G67" s="67">
        <v>100</v>
      </c>
    </row>
    <row r="68" spans="1:7" x14ac:dyDescent="0.25">
      <c r="A68" s="58"/>
      <c r="B68" s="58"/>
      <c r="C68" s="58"/>
      <c r="D68" s="58"/>
      <c r="E68" s="58"/>
      <c r="F68" s="58"/>
      <c r="G68" s="58"/>
    </row>
    <row r="69" spans="1:7" x14ac:dyDescent="0.25">
      <c r="A69" s="58">
        <v>1</v>
      </c>
      <c r="B69" s="67" t="s">
        <v>44</v>
      </c>
      <c r="C69" s="58"/>
      <c r="D69" s="58"/>
      <c r="E69" s="58"/>
      <c r="F69" s="58"/>
      <c r="G69" s="58"/>
    </row>
  </sheetData>
  <mergeCells count="6">
    <mergeCell ref="B39:H39"/>
    <mergeCell ref="B38:H38"/>
    <mergeCell ref="B40:I40"/>
    <mergeCell ref="B3:I3"/>
    <mergeCell ref="B4:I4"/>
    <mergeCell ref="C5:G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ABRIL-JUNIO </vt:lpstr>
      <vt:lpstr>Hoja1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Leoscal Peña</dc:creator>
  <cp:keywords/>
  <dc:description/>
  <cp:lastModifiedBy>DEP-PLANIFICACION</cp:lastModifiedBy>
  <cp:revision/>
  <cp:lastPrinted>2023-07-12T13:33:20Z</cp:lastPrinted>
  <dcterms:created xsi:type="dcterms:W3CDTF">2019-08-07T20:20:33Z</dcterms:created>
  <dcterms:modified xsi:type="dcterms:W3CDTF">2023-07-12T15:51:31Z</dcterms:modified>
  <cp:category/>
  <cp:contentStatus/>
</cp:coreProperties>
</file>